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15780" windowHeight="10815" tabRatio="933"/>
  </bookViews>
  <sheets>
    <sheet name="SRPN Table Index " sheetId="90" r:id="rId1"/>
    <sheet name="Table 1. Participants" sheetId="49" r:id="rId2"/>
    <sheet name="Table 2. Entries" sheetId="1" r:id="rId3"/>
    <sheet name="Table 3. Agronomic Summary" sheetId="74" r:id="rId4"/>
    <sheet name="Table 4. Grain Yield by locn." sheetId="75" r:id="rId5"/>
    <sheet name="Table 5. State&amp;Zone Yield Means" sheetId="76" r:id="rId6"/>
    <sheet name="Table 6. Grain Volume Weight" sheetId="36" r:id="rId7"/>
    <sheet name="Table 7. Plant Height" sheetId="37" r:id="rId8"/>
    <sheet name="Table 8. Heading Date" sheetId="38" r:id="rId9"/>
    <sheet name="Table 9. Stability Analysis" sheetId="39" r:id="rId10"/>
    <sheet name="Table 10. DNA Marker Data" sheetId="5" r:id="rId11"/>
    <sheet name="Table 11. Stripe (Yellow) Rust" sheetId="41" r:id="rId12"/>
    <sheet name="Table 12.  Leaf Rust and LAD" sheetId="42" r:id="rId13"/>
    <sheet name="Table 13.  Stem Rust" sheetId="70" r:id="rId14"/>
    <sheet name="Table 14. Dwarf Bunt Disease" sheetId="91" r:id="rId15"/>
    <sheet name="Table 15.  Virus Diseases" sheetId="48" r:id="rId16"/>
    <sheet name="Table 16. Lodging Scores" sheetId="68" r:id="rId17"/>
    <sheet name="Table 17. Sprouting data" sheetId="89" r:id="rId18"/>
  </sheets>
  <externalReferences>
    <externalReference r:id="rId19"/>
    <externalReference r:id="rId20"/>
  </externalReferences>
  <definedNames>
    <definedName name="___INDEX_SHEET___ASAP_Utilities" localSheetId="14">#REF!</definedName>
    <definedName name="___INDEX_SHEET___ASAP_Utilities">#REF!</definedName>
    <definedName name="_2012_location_means_srpn" localSheetId="14">#REF!</definedName>
    <definedName name="_2012_location_means_srpn" localSheetId="16">#REF!</definedName>
    <definedName name="_2012_location_means_srpn" localSheetId="3">#REF!</definedName>
    <definedName name="_2012_location_means_srpn" localSheetId="4">#REF!</definedName>
    <definedName name="_2012_location_means_srpn" localSheetId="5">#REF!</definedName>
    <definedName name="_2012_location_means_srpn" localSheetId="6">#REF!</definedName>
    <definedName name="_2012_location_means_srpn" localSheetId="7">#REF!</definedName>
    <definedName name="_2012_location_means_srpn" localSheetId="8">#REF!</definedName>
    <definedName name="_2012_location_means_srpn" localSheetId="9">#REF!</definedName>
    <definedName name="_2012_location_means_srpn">#REF!</definedName>
    <definedName name="_xlnm._FilterDatabase" localSheetId="11" hidden="1">'Table 11. Stripe (Yellow) Rust'!#REF!</definedName>
    <definedName name="_WWEERYT" localSheetId="14">#REF!</definedName>
    <definedName name="_WWEERYT" localSheetId="16">#REF!</definedName>
    <definedName name="_WWEERYT" localSheetId="3">#REF!</definedName>
    <definedName name="_WWEERYT" localSheetId="4">#REF!</definedName>
    <definedName name="_WWEERYT" localSheetId="5">#REF!</definedName>
    <definedName name="_WWEERYT" localSheetId="6">#REF!</definedName>
    <definedName name="_WWEERYT" localSheetId="7">#REF!</definedName>
    <definedName name="_WWEERYT" localSheetId="8">#REF!</definedName>
    <definedName name="_WWEERYT" localSheetId="9">#REF!</definedName>
    <definedName name="_WWEERYT">#REF!</definedName>
    <definedName name="AccessDatabase" hidden="1">"C:\2001SRPN\2001SRPN entries1.mdb"</definedName>
    <definedName name="acid" localSheetId="14">#REF!</definedName>
    <definedName name="acid">#REF!</definedName>
    <definedName name="BLOC">#N/A</definedName>
    <definedName name="Button_1">"X2001SRPN_entries_SRPN_List"</definedName>
    <definedName name="_xlnm.Database" localSheetId="14">#REF!</definedName>
    <definedName name="_xlnm.Database" localSheetId="16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>#REF!</definedName>
    <definedName name="ENTRY">#N/A</definedName>
    <definedName name="hays_sprout_means" localSheetId="14">#REF!</definedName>
    <definedName name="hays_sprout_means" localSheetId="16">#REF!</definedName>
    <definedName name="hays_sprout_means" localSheetId="3">#REF!</definedName>
    <definedName name="hays_sprout_means" localSheetId="4">#REF!</definedName>
    <definedName name="hays_sprout_means" localSheetId="5">#REF!</definedName>
    <definedName name="hays_sprout_means" localSheetId="6">#REF!</definedName>
    <definedName name="hays_sprout_means" localSheetId="7">#REF!</definedName>
    <definedName name="hays_sprout_means" localSheetId="8">#REF!</definedName>
    <definedName name="hays_sprout_means" localSheetId="9">#REF!</definedName>
    <definedName name="hays_sprout_means">#REF!</definedName>
    <definedName name="ID">#N/A</definedName>
    <definedName name="N13MD2657W" localSheetId="14">#REF!</definedName>
    <definedName name="N13MD2657W" localSheetId="16">#REF!</definedName>
    <definedName name="N13MD2657W" localSheetId="3">#REF!</definedName>
    <definedName name="N13MD2657W" localSheetId="4">#REF!</definedName>
    <definedName name="N13MD2657W" localSheetId="5">#REF!</definedName>
    <definedName name="N13MD2657W" localSheetId="8">#REF!</definedName>
    <definedName name="N13MD2657W">#REF!</definedName>
    <definedName name="NAME">#N/A</definedName>
    <definedName name="PEDIGREE">#N/A</definedName>
    <definedName name="plant_heights" localSheetId="14">'[1]Table 7. Plant Height'!#REF!</definedName>
    <definedName name="plant_heights" localSheetId="16">'Table 7. Plant Height'!#REF!</definedName>
    <definedName name="plant_heights" localSheetId="3">'Table 7. Plant Height'!#REF!</definedName>
    <definedName name="plant_heights" localSheetId="4">'Table 7. Plant Height'!#REF!</definedName>
    <definedName name="plant_heights" localSheetId="5">'Table 7. Plant Height'!#REF!</definedName>
    <definedName name="plant_heights" localSheetId="8">'Table 8. Heading Date'!#REF!</definedName>
    <definedName name="plant_heights">'Table 7. Plant Height'!#REF!</definedName>
    <definedName name="PLOT">#N/A</definedName>
    <definedName name="_xlnm.Print_Area" localSheetId="11">'Table 11. Stripe (Yellow) Rust'!#REF!</definedName>
    <definedName name="_xlnm.Print_Titles" localSheetId="11">'Table 11. Stripe (Yellow) Rust'!#REF!</definedName>
    <definedName name="_xlnm.Print_Titles" localSheetId="14">#REF!</definedName>
    <definedName name="_xlnm.Print_Titles" localSheetId="16">#REF!</definedName>
    <definedName name="_xlnm.Print_Titles" localSheetId="3">#REF!</definedName>
    <definedName name="_xlnm.Print_Titles" localSheetId="4">#REF!</definedName>
    <definedName name="_xlnm.Print_Titles" localSheetId="5">#REF!</definedName>
    <definedName name="_xlnm.Print_Titles" localSheetId="6">#REF!</definedName>
    <definedName name="_xlnm.Print_Titles" localSheetId="7">#REF!</definedName>
    <definedName name="_xlnm.Print_Titles" localSheetId="8">#REF!</definedName>
    <definedName name="_xlnm.Print_Titles" localSheetId="9">#REF!</definedName>
    <definedName name="_xlnm.Print_Titles">#REF!</definedName>
    <definedName name="Protein" localSheetId="14">'[2]FB Int MC'!#REF!</definedName>
    <definedName name="Protein">'[2]FB Int MC'!#REF!</definedName>
    <definedName name="SORT_NAME">#N/A</definedName>
    <definedName name="SOURCE">#N/A</definedName>
    <definedName name="test_weights" localSheetId="14">'[1]Table 6. Grain Volume Weight'!#REF!</definedName>
    <definedName name="test_weights" localSheetId="16">'Table 6. Grain Volume Weight'!#REF!</definedName>
    <definedName name="test_weights" localSheetId="3">'Table 6. Grain Volume Weight'!#REF!</definedName>
    <definedName name="test_weights" localSheetId="4">'Table 6. Grain Volume Weight'!#REF!</definedName>
    <definedName name="test_weights" localSheetId="5">'Table 6. Grain Volume Weight'!#REF!</definedName>
    <definedName name="test_weights">'Table 6. Grain Volume Weight'!#REF!</definedName>
    <definedName name="YIELD" localSheetId="14">'[2]FB Int MC'!#REF!</definedName>
    <definedName name="YIELD">'[2]FB Int MC'!#REF!</definedName>
    <definedName name="Yieldemp" localSheetId="14">#REF!</definedName>
    <definedName name="Yieldemp">#REF!</definedName>
  </definedNames>
  <calcPr calcId="145621"/>
</workbook>
</file>

<file path=xl/calcChain.xml><?xml version="1.0" encoding="utf-8"?>
<calcChain xmlns="http://schemas.openxmlformats.org/spreadsheetml/2006/main">
  <c r="C44" i="38" l="1"/>
  <c r="Q49" i="41" l="1"/>
  <c r="P49" i="41"/>
  <c r="Q48" i="41"/>
  <c r="P48" i="41"/>
  <c r="Q47" i="41"/>
  <c r="P47" i="41"/>
  <c r="Q46" i="41"/>
  <c r="P46" i="41"/>
  <c r="N49" i="41"/>
  <c r="M49" i="41"/>
  <c r="L49" i="41"/>
  <c r="K49" i="41"/>
  <c r="N48" i="41"/>
  <c r="M48" i="41"/>
  <c r="L48" i="41"/>
  <c r="K48" i="41"/>
  <c r="N47" i="41"/>
  <c r="M47" i="41"/>
  <c r="L47" i="41"/>
  <c r="K47" i="41"/>
  <c r="N46" i="41"/>
  <c r="M46" i="41"/>
  <c r="L46" i="41"/>
  <c r="K46" i="41"/>
  <c r="J49" i="41"/>
  <c r="I49" i="41"/>
  <c r="J48" i="41"/>
  <c r="I48" i="41"/>
  <c r="J47" i="41"/>
  <c r="I47" i="41"/>
  <c r="J46" i="41"/>
  <c r="I46" i="41"/>
  <c r="H49" i="41"/>
  <c r="H48" i="41"/>
  <c r="H47" i="41"/>
  <c r="H46" i="41"/>
  <c r="G49" i="41"/>
  <c r="G48" i="41"/>
  <c r="G47" i="41"/>
  <c r="G46" i="41"/>
  <c r="F49" i="41"/>
  <c r="F48" i="41"/>
  <c r="F47" i="41"/>
  <c r="F46" i="41"/>
  <c r="E49" i="41"/>
  <c r="E48" i="41"/>
  <c r="E47" i="41"/>
  <c r="E46" i="41"/>
  <c r="D49" i="41"/>
  <c r="D48" i="41"/>
  <c r="D47" i="41"/>
  <c r="D46" i="41"/>
  <c r="AD30" i="89"/>
  <c r="AF30" i="89"/>
  <c r="T30" i="89"/>
  <c r="U30" i="89"/>
  <c r="K30" i="89"/>
  <c r="J30" i="89"/>
  <c r="L30" i="89"/>
  <c r="AD25" i="89"/>
  <c r="AF25" i="89"/>
  <c r="T25" i="89"/>
  <c r="V25" i="89"/>
  <c r="J25" i="89"/>
  <c r="K25" i="89"/>
  <c r="AD23" i="89"/>
  <c r="AF23" i="89"/>
  <c r="T23" i="89"/>
  <c r="U23" i="89"/>
  <c r="J23" i="89"/>
  <c r="L23" i="89"/>
  <c r="AD21" i="89"/>
  <c r="AF21" i="89"/>
  <c r="V21" i="89"/>
  <c r="T21" i="89"/>
  <c r="U21" i="89"/>
  <c r="J21" i="89"/>
  <c r="L21" i="89"/>
  <c r="AD9" i="89"/>
  <c r="AF9" i="89"/>
  <c r="T9" i="89"/>
  <c r="U9" i="89"/>
  <c r="J9" i="89"/>
  <c r="L9" i="89"/>
  <c r="AD6" i="89"/>
  <c r="AE6" i="89"/>
  <c r="T6" i="89"/>
  <c r="V6" i="89"/>
  <c r="J6" i="89"/>
  <c r="L6" i="89"/>
  <c r="U25" i="89"/>
  <c r="AE9" i="89"/>
  <c r="V23" i="89"/>
  <c r="V9" i="89"/>
  <c r="AF6" i="89"/>
  <c r="L25" i="89"/>
  <c r="K6" i="89"/>
  <c r="AE23" i="89"/>
  <c r="AE21" i="89"/>
  <c r="K9" i="89"/>
  <c r="V30" i="89"/>
  <c r="K21" i="89"/>
  <c r="AE25" i="89"/>
  <c r="U6" i="89"/>
  <c r="K23" i="89"/>
  <c r="AE30" i="89"/>
  <c r="C49" i="41"/>
  <c r="C48" i="41"/>
  <c r="C47" i="41"/>
  <c r="C46" i="41"/>
</calcChain>
</file>

<file path=xl/sharedStrings.xml><?xml version="1.0" encoding="utf-8"?>
<sst xmlns="http://schemas.openxmlformats.org/spreadsheetml/2006/main" count="7175" uniqueCount="1287">
  <si>
    <t>Entry</t>
  </si>
  <si>
    <t>Line</t>
  </si>
  <si>
    <t>Putative Market Class</t>
  </si>
  <si>
    <t>Pedigree</t>
  </si>
  <si>
    <t>Source (program)</t>
  </si>
  <si>
    <t>Kharkof</t>
  </si>
  <si>
    <t>HRW</t>
  </si>
  <si>
    <t>Scout 66</t>
  </si>
  <si>
    <t>TAM107</t>
  </si>
  <si>
    <t>Jagalene</t>
  </si>
  <si>
    <t>HWW</t>
  </si>
  <si>
    <t>CO11D1767</t>
  </si>
  <si>
    <t>CO07MAS114/Cowboy</t>
  </si>
  <si>
    <t>CSU</t>
  </si>
  <si>
    <t>CO050337-2/Byrd</t>
  </si>
  <si>
    <t>CO11D1397</t>
  </si>
  <si>
    <t>CO11D1539</t>
  </si>
  <si>
    <t>Byrd/Antero</t>
  </si>
  <si>
    <t>Limagrain</t>
  </si>
  <si>
    <t>KSU-Manhattan</t>
  </si>
  <si>
    <t>KS060106-M-11</t>
  </si>
  <si>
    <t>KS940786-6-9AC/W04-417//Everest</t>
  </si>
  <si>
    <t>KS060143-K-2</t>
  </si>
  <si>
    <t>KS940786-6-9EU/KS990011-1-~21//KS990159-3-~7</t>
  </si>
  <si>
    <t>TAMU</t>
  </si>
  <si>
    <t>TAM 112/TX02U2508</t>
  </si>
  <si>
    <t>TX09V7446</t>
  </si>
  <si>
    <t>TAM 112/KS03HW156-3</t>
  </si>
  <si>
    <t>TX11A001295</t>
  </si>
  <si>
    <t>TX12M4065</t>
  </si>
  <si>
    <t>AP04TW1318/KS980512-11-9//KS06O3A~49</t>
  </si>
  <si>
    <t>OSU</t>
  </si>
  <si>
    <t>NI13706</t>
  </si>
  <si>
    <t>NI02425/HV9W99-558//Robidoux</t>
  </si>
  <si>
    <t>SRPN 15</t>
  </si>
  <si>
    <t>Trait Category =</t>
  </si>
  <si>
    <t>Abiotic stress trait</t>
  </si>
  <si>
    <t>Anatomy and morphology related</t>
  </si>
  <si>
    <t>Fungal disease resistance</t>
  </si>
  <si>
    <t>Growth and development trait</t>
  </si>
  <si>
    <t>Quality trait</t>
  </si>
  <si>
    <t>Viral disease resistance</t>
  </si>
  <si>
    <t>Trait =</t>
  </si>
  <si>
    <t>Aluminum tolerance</t>
  </si>
  <si>
    <t>Height</t>
  </si>
  <si>
    <t>Fusarium head blight resistance</t>
  </si>
  <si>
    <t>Leaf rust resistance</t>
  </si>
  <si>
    <t>Stem rust resistance</t>
  </si>
  <si>
    <t>Stripe rust resistance</t>
  </si>
  <si>
    <t>Pre-harvest sprouting</t>
  </si>
  <si>
    <t>Vernalization</t>
  </si>
  <si>
    <t>Vernalization/Photoperiod</t>
  </si>
  <si>
    <t>Gluten strength</t>
  </si>
  <si>
    <t>Grain color</t>
  </si>
  <si>
    <t>Grain texture</t>
  </si>
  <si>
    <t>PPO activity</t>
  </si>
  <si>
    <t>BYDV resistance</t>
  </si>
  <si>
    <t>Soil-Borne Cereal Mosaic resistance</t>
  </si>
  <si>
    <t>WSMV resistance</t>
  </si>
  <si>
    <t>Chromosome =</t>
  </si>
  <si>
    <t>4DL</t>
  </si>
  <si>
    <t>4BS</t>
  </si>
  <si>
    <t>4DS</t>
  </si>
  <si>
    <t>2DS</t>
  </si>
  <si>
    <t>3BS</t>
  </si>
  <si>
    <t>1DS</t>
  </si>
  <si>
    <t>3Ag:3DL</t>
  </si>
  <si>
    <t>7DS</t>
  </si>
  <si>
    <t>2NS:2AS</t>
  </si>
  <si>
    <t>1BL</t>
  </si>
  <si>
    <t>7BL</t>
  </si>
  <si>
    <t>1BS</t>
  </si>
  <si>
    <t>3AS</t>
  </si>
  <si>
    <t>4AL</t>
  </si>
  <si>
    <t>4A</t>
  </si>
  <si>
    <t>5AL</t>
  </si>
  <si>
    <t>5BL</t>
  </si>
  <si>
    <t>5DL</t>
  </si>
  <si>
    <t>7D</t>
  </si>
  <si>
    <t>1AL</t>
  </si>
  <si>
    <t>1DL</t>
  </si>
  <si>
    <t>3A</t>
  </si>
  <si>
    <t>3B</t>
  </si>
  <si>
    <t>3D</t>
  </si>
  <si>
    <t>5DS</t>
  </si>
  <si>
    <t>2AL</t>
  </si>
  <si>
    <t>2DL</t>
  </si>
  <si>
    <t>7DL:7St</t>
  </si>
  <si>
    <t>4Ai:4DS</t>
  </si>
  <si>
    <t>Gene =</t>
  </si>
  <si>
    <t>Al 4DL</t>
  </si>
  <si>
    <t>Rht1-B1</t>
  </si>
  <si>
    <t>Rht2-D1</t>
  </si>
  <si>
    <t>Rht8</t>
  </si>
  <si>
    <t>FHB 3BS/Fhb1</t>
  </si>
  <si>
    <t>Lr21</t>
  </si>
  <si>
    <t>Lr24/Sr24</t>
  </si>
  <si>
    <t>Lr34/Yr18</t>
  </si>
  <si>
    <t>Lr37/Sr38/Yr17</t>
  </si>
  <si>
    <t>Lr42</t>
  </si>
  <si>
    <t>Lr46</t>
  </si>
  <si>
    <t>Lr68</t>
  </si>
  <si>
    <t>Sr2</t>
  </si>
  <si>
    <t>Yr15</t>
  </si>
  <si>
    <t>PHS 3AS</t>
  </si>
  <si>
    <t>PHS 4AL</t>
  </si>
  <si>
    <t>Vrn-A1</t>
  </si>
  <si>
    <t>Vrn-B1</t>
  </si>
  <si>
    <t>Vrn-D3</t>
  </si>
  <si>
    <t>Ppd-D1</t>
  </si>
  <si>
    <t>Glu-A1</t>
  </si>
  <si>
    <t>Glu-B1</t>
  </si>
  <si>
    <t>Glu-B3</t>
  </si>
  <si>
    <t>Glu-D1</t>
  </si>
  <si>
    <t>R-A1</t>
  </si>
  <si>
    <t>R-B1</t>
  </si>
  <si>
    <t>R-D1</t>
  </si>
  <si>
    <t>Pina-D1</t>
  </si>
  <si>
    <t>Pinb-D1</t>
  </si>
  <si>
    <t>Ppo-A1</t>
  </si>
  <si>
    <t>PPO-D1</t>
  </si>
  <si>
    <t>1RS Rye translocation</t>
  </si>
  <si>
    <t>Bdv2&amp;3</t>
  </si>
  <si>
    <t>Sbm1</t>
  </si>
  <si>
    <t>Wsm1</t>
  </si>
  <si>
    <t>Marker ID =</t>
  </si>
  <si>
    <t>1736</t>
  </si>
  <si>
    <t>4262</t>
  </si>
  <si>
    <t>4265</t>
  </si>
  <si>
    <t>980</t>
  </si>
  <si>
    <t>1387</t>
  </si>
  <si>
    <t>4238</t>
  </si>
  <si>
    <t>1270</t>
  </si>
  <si>
    <t>4241</t>
  </si>
  <si>
    <t>4250</t>
  </si>
  <si>
    <t>1393</t>
  </si>
  <si>
    <t>640</t>
  </si>
  <si>
    <t>4288</t>
  </si>
  <si>
    <t>4256</t>
  </si>
  <si>
    <t>4175</t>
  </si>
  <si>
    <t>3859</t>
  </si>
  <si>
    <t>4385</t>
  </si>
  <si>
    <t>4278</t>
  </si>
  <si>
    <t>4301</t>
  </si>
  <si>
    <t>4302</t>
  </si>
  <si>
    <t>4303</t>
  </si>
  <si>
    <t>570</t>
  </si>
  <si>
    <t>4170</t>
  </si>
  <si>
    <t>1398</t>
  </si>
  <si>
    <t>4389</t>
  </si>
  <si>
    <t>4387</t>
  </si>
  <si>
    <t>1240</t>
  </si>
  <si>
    <t>1388</t>
  </si>
  <si>
    <t>4429</t>
  </si>
  <si>
    <t>2281</t>
  </si>
  <si>
    <t>876</t>
  </si>
  <si>
    <t>1389</t>
  </si>
  <si>
    <t>1390</t>
  </si>
  <si>
    <t>4307</t>
  </si>
  <si>
    <t>4308</t>
  </si>
  <si>
    <t>4309</t>
  </si>
  <si>
    <t>4310</t>
  </si>
  <si>
    <t>1237</t>
  </si>
  <si>
    <t>1238</t>
  </si>
  <si>
    <t>1242</t>
  </si>
  <si>
    <t>1241</t>
  </si>
  <si>
    <t>1243</t>
  </si>
  <si>
    <t>4397</t>
  </si>
  <si>
    <t>4294</t>
  </si>
  <si>
    <t>4285</t>
  </si>
  <si>
    <t>2238</t>
  </si>
  <si>
    <t>Marker =</t>
  </si>
  <si>
    <t>WMC0331</t>
  </si>
  <si>
    <t>RhtB1_cim-KASP</t>
  </si>
  <si>
    <t>RhtD1-KASP</t>
  </si>
  <si>
    <t>GWM0261</t>
  </si>
  <si>
    <t>UMN10</t>
  </si>
  <si>
    <t>Lr21-GQ504819-1346-KASP</t>
  </si>
  <si>
    <t>Sr24#12</t>
  </si>
  <si>
    <t>Lr34Exon11-KASP</t>
  </si>
  <si>
    <t>Lr34JagExon22-KASP</t>
  </si>
  <si>
    <t>Lr34-Summary</t>
  </si>
  <si>
    <t>Lr37-VENTRIUP-LN2</t>
  </si>
  <si>
    <t>CFD0015</t>
  </si>
  <si>
    <t>Lr42-113325_01-KASP</t>
  </si>
  <si>
    <t>Lr46-Yr29_JF2-2-KASP</t>
  </si>
  <si>
    <t>Lr68-csGS</t>
  </si>
  <si>
    <t>csSr2-CAP</t>
  </si>
  <si>
    <t>Yr15-R5-KASP</t>
  </si>
  <si>
    <t>PHS1-646-SNP1-KASP</t>
  </si>
  <si>
    <t>PHS-4A-34562_92-KASP</t>
  </si>
  <si>
    <t>PHS-4A-34586_92-KASP</t>
  </si>
  <si>
    <t>PHS-4A-8081_92-KASP</t>
  </si>
  <si>
    <t>CDO708</t>
  </si>
  <si>
    <t>Intr1/A-vrn-A1-Winter</t>
  </si>
  <si>
    <t>VRN-A1</t>
  </si>
  <si>
    <t>Vrn-D3-KASP</t>
  </si>
  <si>
    <t>PPD-D1</t>
  </si>
  <si>
    <t>UMN19</t>
  </si>
  <si>
    <t>Bx7oe(LJ)</t>
  </si>
  <si>
    <t>Glu-B3c</t>
  </si>
  <si>
    <t>UMN25</t>
  </si>
  <si>
    <t>UMN26</t>
  </si>
  <si>
    <t>Tamyb10-A1ab-KASP</t>
  </si>
  <si>
    <t>Tamyb10-A1aNor17-KASP</t>
  </si>
  <si>
    <t>Tamyb10-B1ab-KASP</t>
  </si>
  <si>
    <t>PinA-D1</t>
  </si>
  <si>
    <t>PinB-D1</t>
  </si>
  <si>
    <t>PPO18</t>
  </si>
  <si>
    <t>PPO16</t>
  </si>
  <si>
    <t>PPO29</t>
  </si>
  <si>
    <t>Secalin-PawS</t>
  </si>
  <si>
    <t>Sbm1-198467-KASP</t>
  </si>
  <si>
    <t>WSMV1-BG263898</t>
  </si>
  <si>
    <t>Marker Type =</t>
  </si>
  <si>
    <t>SSR</t>
  </si>
  <si>
    <t>SNP</t>
  </si>
  <si>
    <t>STS</t>
  </si>
  <si>
    <t>Indel</t>
  </si>
  <si>
    <t>Sum</t>
  </si>
  <si>
    <t>CAP</t>
  </si>
  <si>
    <t>Indel?</t>
  </si>
  <si>
    <t>Marker Dominance =</t>
  </si>
  <si>
    <t>CoDom</t>
  </si>
  <si>
    <t>Dom</t>
  </si>
  <si>
    <t>Mixed</t>
  </si>
  <si>
    <t>Diagnostic Notes =</t>
  </si>
  <si>
    <t>Usually diagnostic for Al 4DL.</t>
  </si>
  <si>
    <t>Highly diagnostic. Functional SNP in gene.</t>
  </si>
  <si>
    <t>Usually diagnostic for Rht8.</t>
  </si>
  <si>
    <t>Highly diagnostic for FHB 3BS.</t>
  </si>
  <si>
    <t>Usually diagnostic for Sr24.</t>
  </si>
  <si>
    <t>Highly diagnostic for the resistant Lr34(exon11) allele. This marker will give false positives for genotypes with the Jagger mutant allele.</t>
  </si>
  <si>
    <t>Highly diagnostic for the Lr34-JaggerMutant(exon22) allele. Genotypes positive for this allele are Non-Lr34. Genotypes negative for this allele may or may not be Lr34.</t>
  </si>
  <si>
    <t>Usually diagnostic for Lr37/Sr38/Yr17. Some false positives.</t>
  </si>
  <si>
    <t>Usually diagnostic for Lr42.</t>
  </si>
  <si>
    <t>Diagnostic for Lr68. Dominant marker.</t>
  </si>
  <si>
    <t>Highly diagnostic for PHS-3AS. Likely is located on functional SNP.</t>
  </si>
  <si>
    <t>Highly diagnostic among winter wheats. Vrn-A1a-weak winter type, Vrn-A1b-intermediate winter type.</t>
  </si>
  <si>
    <t>Diagnostic for recessive vrn-A1 allele (winter).  A spring allele in any of the 3 genomes will likely cause a spring wheat type.</t>
  </si>
  <si>
    <t>Diagnostic for Vrn-A1a (spring), Vrn-A1b (spring), Vrn-A1d (probably spring*), &amp; Vrn-A1e (probably spring*). Cannot differentiate vrn-A1 (winter) &amp; Vrn-A1c (spring).</t>
  </si>
  <si>
    <t>Highly diagnostic for Glu-B1al (Bx7oe).</t>
  </si>
  <si>
    <t>Highly diagnostic for Glu-B3c. Select AGAINST Glu-B3c for good bread quality.</t>
  </si>
  <si>
    <t>Highly diagnostic for Glu-D1-Dx2 &amp; Glu-D1-Dx5.</t>
  </si>
  <si>
    <t>Highly diagnostic for Glu-D1-Dy12 &amp; Glu-D1-Dy10.</t>
  </si>
  <si>
    <t>Usually diagnostic.</t>
  </si>
  <si>
    <t>Highly diagnostic for Ppo-A1b, Ppo-A1-d/e, &amp;  Ppo-A1-a/c/f/h. Can not distinguish between the “d” and “e” alleles. Can not distinguish between the “a”, “c”, “f”, or “h” alleles. A1b=(Low PPO activity). Unknowns are likely other alleles.</t>
  </si>
  <si>
    <t>Highly diagnostic for PPO-D1a/c. Can not distinguish between the “a” and “c” alleles. Variant allele sizes often seen with unknown effects. PPO-D1a=(Low PPO activity)</t>
  </si>
  <si>
    <t>Highly diagnostic for the PPO-D1b allele.  PPO-D1a=(Low PPO activity).</t>
  </si>
  <si>
    <t>Moderately diagnostic.</t>
  </si>
  <si>
    <t>Highly diagnostic for Wsm1. Not sure of marker dominance, so this is scored as a dominant marker.</t>
  </si>
  <si>
    <t>Nursery</t>
  </si>
  <si>
    <t>Alleles</t>
  </si>
  <si>
    <t>SRPN</t>
  </si>
  <si>
    <t>Non-Al 4DL</t>
  </si>
  <si>
    <t>Rht1-B1a-Tall</t>
  </si>
  <si>
    <t>Rht2-D1a-Tall</t>
  </si>
  <si>
    <t>Non-Rht8</t>
  </si>
  <si>
    <t>Non-FHB 3BS/Fhb1</t>
  </si>
  <si>
    <t>Non-Lr21</t>
  </si>
  <si>
    <t>Non-Lr34(exon11)</t>
  </si>
  <si>
    <t>Non-Lr34-JagMuT(exon22)</t>
  </si>
  <si>
    <t>Non-Lr34</t>
  </si>
  <si>
    <t>Non-Lr42</t>
  </si>
  <si>
    <t>Non-Lr46</t>
  </si>
  <si>
    <t>Non-Sr2</t>
  </si>
  <si>
    <t>Non-Yr15</t>
  </si>
  <si>
    <t>Non-PHS 3AS</t>
  </si>
  <si>
    <t>Het-PHS 4AL</t>
  </si>
  <si>
    <t>Non-PHS 4AL</t>
  </si>
  <si>
    <t>Vrn-A1a-weak winter type</t>
  </si>
  <si>
    <t>vrn-A1 (recessive winter)</t>
  </si>
  <si>
    <t>Het-Vrn-A1</t>
  </si>
  <si>
    <t>Vrn-D3a-Early</t>
  </si>
  <si>
    <t>PPD-D1b-Long-day sensitive</t>
  </si>
  <si>
    <t>Glu-A1b(Ax2*)</t>
  </si>
  <si>
    <t>Non-Glu-B1al (Bx7oe)</t>
  </si>
  <si>
    <t>Glu-D1-Dx5</t>
  </si>
  <si>
    <t>Glu-D1-Dy10</t>
  </si>
  <si>
    <t>R-A1b</t>
  </si>
  <si>
    <t>Non-R-A1aNor17</t>
  </si>
  <si>
    <t>R-B1a</t>
  </si>
  <si>
    <t>R-D1a</t>
  </si>
  <si>
    <t>Het-PinB-D1</t>
  </si>
  <si>
    <t>Ppo-A1-a/c/f/h</t>
  </si>
  <si>
    <t>PPO-D1a/c</t>
  </si>
  <si>
    <t>Non-1RS</t>
  </si>
  <si>
    <t>Non-Sbm1</t>
  </si>
  <si>
    <t>Non-Wsm1</t>
  </si>
  <si>
    <t>Unknown</t>
  </si>
  <si>
    <t>Glu-D1-Dx2</t>
  </si>
  <si>
    <t>Glu-D1-Dy12</t>
  </si>
  <si>
    <t>Rht1-B1b-Short</t>
  </si>
  <si>
    <t>Het-Lr34(exon11)</t>
  </si>
  <si>
    <t>Lr34</t>
  </si>
  <si>
    <t>Het-PHS 3AS</t>
  </si>
  <si>
    <t>R-D1b</t>
  </si>
  <si>
    <t>Amigo-1RS.1AL-Gb2</t>
  </si>
  <si>
    <t>Lr34(exon11)</t>
  </si>
  <si>
    <t>Lr34-JagMuT(exon22)</t>
  </si>
  <si>
    <t>Het-Glu-A1b &amp; a/c</t>
  </si>
  <si>
    <t>R-A1a</t>
  </si>
  <si>
    <t>Het-Lr21</t>
  </si>
  <si>
    <t>Het-Lr46</t>
  </si>
  <si>
    <t>PPD-D1a-Long-day insensitive</t>
  </si>
  <si>
    <t>Het-R-A1</t>
  </si>
  <si>
    <t>Het-Sbm1</t>
  </si>
  <si>
    <t>Het-R-D1</t>
  </si>
  <si>
    <t>Vrn-A1b-intermediate winter type</t>
  </si>
  <si>
    <t>Glu-A1a(Ax1)/c(AxNull)</t>
  </si>
  <si>
    <t>Rht2-D1b-Short</t>
  </si>
  <si>
    <t>Het-Lr34-JagMuT(exon22)</t>
  </si>
  <si>
    <t>Het-Glu-D1-Dx2&amp;Dx5</t>
  </si>
  <si>
    <t>Het-Glu-D1-Dy10&amp;Dy12</t>
  </si>
  <si>
    <t>.</t>
  </si>
  <si>
    <t>Het-PPD-D1a.b</t>
  </si>
  <si>
    <t>;</t>
  </si>
  <si>
    <t>;1-</t>
  </si>
  <si>
    <t>;12</t>
  </si>
  <si>
    <t>3+</t>
  </si>
  <si>
    <t>;12-</t>
  </si>
  <si>
    <t>;23</t>
  </si>
  <si>
    <t>32+</t>
  </si>
  <si>
    <t>2+3</t>
  </si>
  <si>
    <t>32;</t>
  </si>
  <si>
    <t>3</t>
  </si>
  <si>
    <t>;1</t>
  </si>
  <si>
    <t>---</t>
  </si>
  <si>
    <t>;2</t>
  </si>
  <si>
    <t>;2-</t>
  </si>
  <si>
    <t>3+2+</t>
  </si>
  <si>
    <t>0;</t>
  </si>
  <si>
    <t>;22+</t>
  </si>
  <si>
    <t>?</t>
  </si>
  <si>
    <t>22+</t>
  </si>
  <si>
    <t>32+/;</t>
  </si>
  <si>
    <t>3+/;</t>
  </si>
  <si>
    <t>;2+</t>
  </si>
  <si>
    <t>2+3;</t>
  </si>
  <si>
    <t>;/3+</t>
  </si>
  <si>
    <t>33+</t>
  </si>
  <si>
    <t>3;</t>
  </si>
  <si>
    <t>3+;</t>
  </si>
  <si>
    <t>+</t>
  </si>
  <si>
    <t>TBBGS</t>
  </si>
  <si>
    <t>TCRKG</t>
  </si>
  <si>
    <t>MJBJG</t>
  </si>
  <si>
    <t>MBDSD</t>
  </si>
  <si>
    <t>KFBJG</t>
  </si>
  <si>
    <t>MCTNB</t>
  </si>
  <si>
    <t>TNBGJ</t>
  </si>
  <si>
    <t>Grain length, grain weight</t>
  </si>
  <si>
    <t>Waxy type</t>
  </si>
  <si>
    <t>7AL</t>
  </si>
  <si>
    <t>GlGw</t>
  </si>
  <si>
    <t>4417</t>
  </si>
  <si>
    <t>4419</t>
  </si>
  <si>
    <t>1395</t>
  </si>
  <si>
    <t>1131</t>
  </si>
  <si>
    <t>568</t>
  </si>
  <si>
    <t>1126</t>
  </si>
  <si>
    <t>4430</t>
  </si>
  <si>
    <t>PHS-4AL-TaPM19-A1-5</t>
  </si>
  <si>
    <t>PHS-4AL-TaPM19-A2-p</t>
  </si>
  <si>
    <t>VRN-A1-CAP</t>
  </si>
  <si>
    <t>Intr1/B Deletion</t>
  </si>
  <si>
    <t>BxMAR</t>
  </si>
  <si>
    <t>HMWBx</t>
  </si>
  <si>
    <t>GlGw-7AL-6693</t>
  </si>
  <si>
    <t>Seems to be diagnostic. Not tested much yet.</t>
  </si>
  <si>
    <t>Usually diagnostic for Sr2. Seems to be better than the KASP version.</t>
  </si>
  <si>
    <t>New SNP linked to Yr15. NOT VERIFIED. Controls called correctly.</t>
  </si>
  <si>
    <t>New SNP linked to PHS on 4AL.. NOT VERIFIED.</t>
  </si>
  <si>
    <t>Diagnostic for Vrn-B1 (Spring).</t>
  </si>
  <si>
    <t>Highly diagnostic for Glu-B1 alleles Bx20 &amp; Bx7. Usually diagnostic for Bx7oe, but may indicate some Bx7oe false positives which are really Bx7. Unknowns are likely other Glu-B1 alleles.</t>
  </si>
  <si>
    <t>Usually diagnostic for Glu-B1-Bx17.</t>
  </si>
  <si>
    <t>New marker. Can not distinguish between Bdv2 &amp; Bdv3. Not yet sure of calls.</t>
  </si>
  <si>
    <t>DNAWell</t>
  </si>
  <si>
    <t>A01</t>
  </si>
  <si>
    <t>Glu-B1a (Bx7)</t>
  </si>
  <si>
    <t>Non-Glu-B1-Bx17</t>
  </si>
  <si>
    <t>GlGwLow</t>
  </si>
  <si>
    <t>B01</t>
  </si>
  <si>
    <t>C01</t>
  </si>
  <si>
    <t>Het-GlGw</t>
  </si>
  <si>
    <t>D01</t>
  </si>
  <si>
    <t>Glu-B1-Bx17</t>
  </si>
  <si>
    <t>GlGwHigh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</si>
  <si>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</si>
  <si>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</si>
  <si>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</si>
  <si>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</si>
  <si>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</si>
  <si>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</si>
  <si>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</si>
  <si>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</si>
  <si>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</si>
  <si>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</si>
  <si>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</si>
  <si>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</si>
  <si>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</si>
  <si>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</si>
  <si>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</si>
  <si>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</si>
  <si>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</si>
  <si>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</si>
  <si>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</si>
  <si>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</si>
  <si>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</si>
  <si>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</si>
  <si>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</si>
  <si>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</si>
  <si>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</si>
  <si>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</si>
  <si>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</si>
  <si>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</si>
  <si>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</si>
  <si>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</si>
  <si>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</si>
  <si>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</si>
  <si>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</si>
  <si>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</si>
  <si>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(0-9)</t>
  </si>
  <si>
    <t>(0-100)</t>
  </si>
  <si>
    <t>Max</t>
  </si>
  <si>
    <t>Min</t>
  </si>
  <si>
    <t>Average</t>
  </si>
  <si>
    <t>stdev</t>
  </si>
  <si>
    <t>PLOT</t>
  </si>
  <si>
    <t>UNL</t>
  </si>
  <si>
    <t>Leaf Rust</t>
  </si>
  <si>
    <t>SBMV</t>
  </si>
  <si>
    <t>QCCSM</t>
  </si>
  <si>
    <t>TKTTF</t>
  </si>
  <si>
    <t>TTKSK</t>
  </si>
  <si>
    <t>TTTSK</t>
  </si>
  <si>
    <t>06ND76C</t>
  </si>
  <si>
    <t>75ND717C</t>
  </si>
  <si>
    <t>59KS19</t>
  </si>
  <si>
    <t>77ND82A</t>
  </si>
  <si>
    <t>99KS76A-1</t>
  </si>
  <si>
    <t>74MN1409</t>
  </si>
  <si>
    <t>01MN84A-1-2</t>
  </si>
  <si>
    <t>75WA165-2A</t>
  </si>
  <si>
    <t>13ETH18-1</t>
  </si>
  <si>
    <t>06YEM34-1</t>
  </si>
  <si>
    <t>07KEN24-4</t>
  </si>
  <si>
    <t>SRPN 8</t>
  </si>
  <si>
    <t>SRPN 9</t>
  </si>
  <si>
    <t>SRPN 10</t>
  </si>
  <si>
    <t>SRPN 11</t>
  </si>
  <si>
    <t>SRPN 12</t>
  </si>
  <si>
    <t>SRPN 13</t>
  </si>
  <si>
    <t>SRPN 14</t>
  </si>
  <si>
    <t>SRPN 16</t>
  </si>
  <si>
    <t>SRPN 17</t>
  </si>
  <si>
    <t>SRPN 18</t>
  </si>
  <si>
    <t>SRPN 19</t>
  </si>
  <si>
    <t>SRPN 20</t>
  </si>
  <si>
    <t>SRPN 21</t>
  </si>
  <si>
    <t>SRPN 22</t>
  </si>
  <si>
    <t>SRPN 23</t>
  </si>
  <si>
    <t>SRPN 24</t>
  </si>
  <si>
    <t>SRPN 25</t>
  </si>
  <si>
    <t>SRPN 26</t>
  </si>
  <si>
    <t>40MR</t>
  </si>
  <si>
    <t>SRPN 27</t>
  </si>
  <si>
    <t>SRPN 28</t>
  </si>
  <si>
    <t>SRPN 29</t>
  </si>
  <si>
    <t>SRPN 30</t>
  </si>
  <si>
    <t>SRPN 31</t>
  </si>
  <si>
    <t>SRPN 32</t>
  </si>
  <si>
    <t>SRPN 33</t>
  </si>
  <si>
    <t>SRPN 34</t>
  </si>
  <si>
    <t>SRPN 35</t>
  </si>
  <si>
    <t>SRPN 36</t>
  </si>
  <si>
    <t>SRPN 37</t>
  </si>
  <si>
    <t>SRPN 38</t>
  </si>
  <si>
    <t>McNair 701</t>
  </si>
  <si>
    <t>Red Chief</t>
  </si>
  <si>
    <t>"/" denotes hetergeneous, the predominant type given first.</t>
  </si>
  <si>
    <t>"LIF" denotes low infection frequency, or fewer number of pustules.</t>
  </si>
  <si>
    <t>"C" stands for excessive chlorosis</t>
  </si>
  <si>
    <t>"N" stands for excessive necrosis</t>
  </si>
  <si>
    <t>MCCFC</t>
  </si>
  <si>
    <t>QFCSC</t>
  </si>
  <si>
    <t>5 8a 9a 9d 9g 10 17 21 McN</t>
  </si>
  <si>
    <t>QTHJC</t>
  </si>
  <si>
    <t>RCRSC</t>
  </si>
  <si>
    <t>RKQQC</t>
  </si>
  <si>
    <t>TPMKC</t>
  </si>
  <si>
    <t>TTTTF</t>
  </si>
  <si>
    <t>TTKST</t>
  </si>
  <si>
    <t>TTKTT</t>
  </si>
  <si>
    <t>Stem rust infection responses (R, MR, MS, S or combination thereof) and disease severity (in percentage) were rated when entries were at the soft dough stage</t>
  </si>
  <si>
    <t>Colby, KS</t>
  </si>
  <si>
    <t>Hays, KS</t>
  </si>
  <si>
    <t>Wichita, KS</t>
  </si>
  <si>
    <t>Julesburg, CO</t>
  </si>
  <si>
    <t>Sidney, NE</t>
  </si>
  <si>
    <t>Mean</t>
  </si>
  <si>
    <t>Rank</t>
  </si>
  <si>
    <t>%</t>
  </si>
  <si>
    <t>5MR</t>
  </si>
  <si>
    <t>BCS</t>
  </si>
  <si>
    <t>BCS-12L00004</t>
  </si>
  <si>
    <t>YR</t>
  </si>
  <si>
    <t>Fort Collins, CO</t>
  </si>
  <si>
    <t>Colorado</t>
  </si>
  <si>
    <t>Kansas</t>
  </si>
  <si>
    <t>Winfield, KS</t>
  </si>
  <si>
    <t>-</t>
  </si>
  <si>
    <t>*1=resistant; no symptoms</t>
  </si>
  <si>
    <t xml:space="preserve">   2=moderately resistant/slight symptom severity</t>
  </si>
  <si>
    <t xml:space="preserve">   3=moderately susceptible/moderate symptom severity</t>
  </si>
  <si>
    <t xml:space="preserve">   4=susceptible; severe symptoms</t>
  </si>
  <si>
    <t>Rossville, KS</t>
  </si>
  <si>
    <t>Nebraska</t>
  </si>
  <si>
    <t>Oklahoma</t>
  </si>
  <si>
    <t>Heading Date</t>
  </si>
  <si>
    <t>Plant Height</t>
  </si>
  <si>
    <t xml:space="preserve">Grain Yield </t>
  </si>
  <si>
    <t>(cm)</t>
  </si>
  <si>
    <t>(kg/ha)</t>
  </si>
  <si>
    <t>(kg/hl)</t>
  </si>
  <si>
    <t>(DOY)</t>
  </si>
  <si>
    <t>Wichita. KS (Limagrain)</t>
  </si>
  <si>
    <t>Table 1.  Hard Winter Wheat Regional Nursery Program - Contributors</t>
  </si>
  <si>
    <t xml:space="preserve">U.S.D.A. – Agricultural Research Service </t>
  </si>
  <si>
    <t>Hessian fly investigations – Ming Chen,  Shauna Dendy, Manhattan, KS</t>
  </si>
  <si>
    <t>TAMU Research &amp; Extension Center, Dallas, TX – R. Sutton</t>
  </si>
  <si>
    <t>TAMU Research &amp; Extension Center, Vernon, TX - J. Baker</t>
  </si>
  <si>
    <t xml:space="preserve">Oklahoma Agricultural Experiment Station </t>
  </si>
  <si>
    <t xml:space="preserve">Kansas Agricultural Experiment Station 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</si>
  <si>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</si>
  <si>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</si>
  <si>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</si>
  <si>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 xml:space="preserve">Nebraska Agricultural Experiment Station </t>
  </si>
  <si>
    <t xml:space="preserve">South Dakota Agricultural Experiment Station </t>
  </si>
  <si>
    <t xml:space="preserve">North Dakota Agricultural Experimental Station </t>
  </si>
  <si>
    <t xml:space="preserve">North Dakota State University, Fargo, ND – J. Ransom, F. Marais, </t>
  </si>
  <si>
    <t xml:space="preserve">Montana Agricultural Experimental Station </t>
  </si>
  <si>
    <t xml:space="preserve">Minnesota Agricultural Experiment Station </t>
  </si>
  <si>
    <t>Utah State University</t>
  </si>
  <si>
    <t xml:space="preserve">Agriculture and Agrifoods Canada </t>
  </si>
  <si>
    <t xml:space="preserve">Westbred LLC. </t>
  </si>
  <si>
    <t>J. Davies, Fargo, ND</t>
  </si>
  <si>
    <t>Bayer Crop Sciences</t>
  </si>
  <si>
    <r>
      <t>r</t>
    </r>
    <r>
      <rPr>
        <b/>
        <vertAlign val="superscript"/>
        <sz val="12"/>
        <rFont val="Arial"/>
        <family val="2"/>
      </rPr>
      <t>2</t>
    </r>
  </si>
  <si>
    <t>Grain Volume Weight</t>
  </si>
  <si>
    <t>Scout66</t>
  </si>
  <si>
    <t>Hard Winter Wheat Quality Lab – B. Seabourn, L. McLaughlin, R. Chen, M. Caley, L, Knapp, Manhattan, KS</t>
  </si>
  <si>
    <t>University of Minnesota, St. Paul, MN – J. Anderson, G. Linkert, S. Reynolds</t>
  </si>
  <si>
    <t xml:space="preserve">Logan, UT - David Hole, </t>
  </si>
  <si>
    <t xml:space="preserve">Ag. Research Station, Lethbridge, Alberta – R. Graf, </t>
  </si>
  <si>
    <t>Sid Perry, Haven, KS</t>
  </si>
  <si>
    <t>Russian wheat aphid / greenbug investigations – Todd Lenger, Stillwater, OK, X. Xiangyang USDA-ARS</t>
  </si>
  <si>
    <t xml:space="preserve">Texas Agricultural Experiment Station </t>
  </si>
  <si>
    <t xml:space="preserve">TAMU Research &amp; Extension Center, Amarillo, TX –G. Peterson, J. Rudd, R. Devkota, S. Liu and M. P. Fuentealba </t>
  </si>
  <si>
    <t xml:space="preserve">TAMU Research &amp; Extension Center, College Station, TX - Amir Ibrahim </t>
  </si>
  <si>
    <t xml:space="preserve">Oklahoma State University, Stillwater, OK – B.F. Carver, R. M. Hunger, B. Olson, A.K. Klatt, J.T. Edwards, N. Stepp, T. Johnson, C. Shelton, M. Bayles, R. Sidwell, M. Hogg, L. Bohl, E. Wehrenberg </t>
  </si>
  <si>
    <t xml:space="preserve">Hays Experiment Station – Guorong Zhang, C. Seaman  </t>
  </si>
  <si>
    <t>S. Haley, J. Stromberger, E. Hudson-Arns, S. Seifert, V. Anderson</t>
  </si>
  <si>
    <t xml:space="preserve">South Dakota State University, Brookings, SD –  Sehgal, Sunish Kumar,  S. Kalsbeck,  M. Caffe, M. Langham </t>
  </si>
  <si>
    <t xml:space="preserve">NDSU, Minot – E. Eriksmoen,  </t>
  </si>
  <si>
    <t xml:space="preserve">Montana State University, Bozeman, MT – P. Bruckner, J. Berg </t>
  </si>
  <si>
    <t xml:space="preserve">NW Research/Outreach Center: Jochum Wiersma </t>
  </si>
  <si>
    <t>M. Hall, Wichita, KS, Marla Dale Barnett, Brent Conrady</t>
  </si>
  <si>
    <t>Overall Average (kg/ha)</t>
  </si>
  <si>
    <t>Regression Coef. (b)</t>
  </si>
  <si>
    <t>Hard Winter Wheat Regional Coordination – R. Graybosch, L. Divis, S. Masterson, Lincoln, NE</t>
  </si>
  <si>
    <t>OK11D25056</t>
  </si>
  <si>
    <t>OK05511/OK07214</t>
  </si>
  <si>
    <t>OK12621</t>
  </si>
  <si>
    <t>P961341A3-2-2/OK93P656H3299-84</t>
  </si>
  <si>
    <t>OK118036R/W</t>
  </si>
  <si>
    <t>HRW/HW</t>
  </si>
  <si>
    <t>N02Y5078/TX01V5314//OK00514-05804</t>
  </si>
  <si>
    <t>OK09915C-1</t>
  </si>
  <si>
    <t xml:space="preserve">N91D2308-13/OK03908C//OK03928C   </t>
  </si>
  <si>
    <t>Yes</t>
  </si>
  <si>
    <t>OK12DP22002-042</t>
  </si>
  <si>
    <t>Billings/OK08328</t>
  </si>
  <si>
    <t>OK13625</t>
  </si>
  <si>
    <t>AP01T1114(Fanninsib)/ OK03522</t>
  </si>
  <si>
    <t>OK11231</t>
  </si>
  <si>
    <t xml:space="preserve">Deliver/Farmec </t>
  </si>
  <si>
    <t>LCH13DH-14-91</t>
  </si>
  <si>
    <t>LCS</t>
  </si>
  <si>
    <t>LCH13DH-21-44</t>
  </si>
  <si>
    <t>LCH13-048</t>
  </si>
  <si>
    <t>LCI13DH-22-22</t>
  </si>
  <si>
    <t>LCH13-032</t>
  </si>
  <si>
    <t>NW13493</t>
  </si>
  <si>
    <t>SD98W175-1/NW03666</t>
  </si>
  <si>
    <t>NE13515</t>
  </si>
  <si>
    <t>HV9W00-B267/NI04421//NI04427</t>
  </si>
  <si>
    <t>NW13570</t>
  </si>
  <si>
    <t>CO11D1236</t>
  </si>
  <si>
    <t>Denali/Byrd</t>
  </si>
  <si>
    <t>CO12D922</t>
  </si>
  <si>
    <t>Snowmass/Antero</t>
  </si>
  <si>
    <t>CO99314/KS02HW112</t>
  </si>
  <si>
    <t>KS061193K-2</t>
  </si>
  <si>
    <t>Fuller/Overley//KS980554-12-~9</t>
  </si>
  <si>
    <t>KS061705M-11</t>
  </si>
  <si>
    <t>TX84V1307/U1254-4-4-9-1//WEEBILL 1/3/Parus/Karl 92//Karl 92/4/NuHills</t>
  </si>
  <si>
    <t>KS080448*C-102</t>
  </si>
  <si>
    <t>HV9W03-696R-2/KS020617~9</t>
  </si>
  <si>
    <t>TX12A001106</t>
  </si>
  <si>
    <t>TX04A001830/TX01V6008</t>
  </si>
  <si>
    <t>TX12A001430</t>
  </si>
  <si>
    <t>TX01V6008/TAM 203</t>
  </si>
  <si>
    <t>TX12V7324</t>
  </si>
  <si>
    <t>X05A579 [(ABI 86*3414/X84W063-9-39-2//Karl92)/TX03A0121]/Cutter</t>
  </si>
  <si>
    <t>TX12M4068</t>
  </si>
  <si>
    <t>Table 2. 2016 Southern Regional Performance Nursery (SRPN) Entries.</t>
  </si>
  <si>
    <t>Table 3. Agronomic Summary of 2016 Southern Regional Performance Nursery.</t>
  </si>
  <si>
    <t>Table 9.  Stability Analysis of 2016 SRPN Entries.</t>
  </si>
  <si>
    <t>Table 10. Marker Data for 2016 SRPN</t>
  </si>
  <si>
    <t>Table 11.  Response to Stripe (Yellow) Rust by 2016 SRPN Entries.</t>
  </si>
  <si>
    <t>Insect damage resistance</t>
  </si>
  <si>
    <t>Drought tolerance</t>
  </si>
  <si>
    <t>Greenbug resistance</t>
  </si>
  <si>
    <t>Wheat curl mite</t>
  </si>
  <si>
    <t>Grain protein content</t>
  </si>
  <si>
    <t>1RS</t>
  </si>
  <si>
    <t>6AL</t>
  </si>
  <si>
    <t>7DL</t>
  </si>
  <si>
    <t>6DS</t>
  </si>
  <si>
    <t>6BS</t>
  </si>
  <si>
    <t>LrCI2DS</t>
  </si>
  <si>
    <t>Sr22</t>
  </si>
  <si>
    <t>Sr26</t>
  </si>
  <si>
    <t>Gb3</t>
  </si>
  <si>
    <t>Cmc4</t>
  </si>
  <si>
    <t>Gpc-B1, HGPC/Yr36</t>
  </si>
  <si>
    <t>Wx-B1</t>
  </si>
  <si>
    <t>Bdv2</t>
  </si>
  <si>
    <t>Bdv3</t>
  </si>
  <si>
    <t>9661</t>
  </si>
  <si>
    <t>9663</t>
  </si>
  <si>
    <t>2328</t>
  </si>
  <si>
    <t>4218</t>
  </si>
  <si>
    <t>4424</t>
  </si>
  <si>
    <t>4422</t>
  </si>
  <si>
    <t>2237</t>
  </si>
  <si>
    <t>4280</t>
  </si>
  <si>
    <t>2253</t>
  </si>
  <si>
    <t>1401</t>
  </si>
  <si>
    <t>569</t>
  </si>
  <si>
    <t>Fhb1-TaHRC-KASP</t>
  </si>
  <si>
    <t>Lr2DS-IWB8545-KASP</t>
  </si>
  <si>
    <t>Sr22-cssu22</t>
  </si>
  <si>
    <t>Sr26-BE518379</t>
  </si>
  <si>
    <t>vrn-A1-Carver-KASP</t>
  </si>
  <si>
    <t>GB3-15318-KASP</t>
  </si>
  <si>
    <t>GB3-18260-KASP</t>
  </si>
  <si>
    <t>WMS0904</t>
  </si>
  <si>
    <t>Bx7oe-CSU-KASP</t>
  </si>
  <si>
    <t>Tamyb10-D1ab-KASP</t>
  </si>
  <si>
    <t>Gpc-B1-HGPC-Yr36-Uhw89-KASP</t>
  </si>
  <si>
    <t>Waxy-B1-CoDom</t>
  </si>
  <si>
    <t>Waxy-B1-Dom</t>
  </si>
  <si>
    <t>BYAgi</t>
  </si>
  <si>
    <t>Diagnostic for non-1RS, 1AL.1RS from Amigo-Gb2, 1AL.1RS from GRS1201-Gb6, and 1RS.1BL.</t>
  </si>
  <si>
    <t>New marker may be at functional site of Fhb1. Highly diagnostic.</t>
  </si>
  <si>
    <t>Summary of 2 Lr34 markers (exon11 &amp; exon22). Use this marker for Lr34 status.</t>
  </si>
  <si>
    <t>New SNP linked to Lr42 in B. Gill’s lab. Not yet verified. Called WGRC11 and KS93U50 correct.</t>
  </si>
  <si>
    <t>Diagnostic for Lr46 from Pavon76 sources. May not work on Parula sources.</t>
  </si>
  <si>
    <t>New Lr QTL from CI13227 on 2DS.</t>
  </si>
  <si>
    <t>Diagnostic for Sr22.</t>
  </si>
  <si>
    <t>Moderately diagnostic for Non-Sr26. Some high background amp.</t>
  </si>
  <si>
    <t>New SNP linked to PHS on 4AL found in TutoumaiA. Needs verification.</t>
  </si>
  <si>
    <t>New marker associated with a PHS4AL-QTL. Calls TutoumaiA negative. PM19- A1 and A2 in coupling may indicate that these two variants operate epistatically to cause the QTL phenotype.</t>
  </si>
  <si>
    <t>Usually diagnostic for vrn-A1a-Early (Jagger) &amp; vrn-A1b-Late (2174) in winter wheats.</t>
  </si>
  <si>
    <t>Usually diagnostic for vrn-A1a-Early (Jagger) &amp; vrn-A1b-Late (2174) in winter wheats. Does not call hets as well as the CAP version.</t>
  </si>
  <si>
    <t>Somewhat diagnostic for early vs late winter wheat types. Vrn-D3a-Early=Jagger. Vrn-D3b-Late=2174.</t>
  </si>
  <si>
    <t>Usually diagnostic for PPD-D1 alleles. PPD-D1a-Long-day insensitive=2174. PPD-D1b-Long-day sensitive=Jagger.</t>
  </si>
  <si>
    <t>New GB3 resistance gene from TAM112.</t>
  </si>
  <si>
    <t>Diagnostic for NON-CMC4. PCR fails look resistant!</t>
  </si>
  <si>
    <t>Highly diagnostic for Glu-A1b(Ax2*). Can not distinguish between alleles “a”(Ax1) &amp; “c” (AxNull). Unknowns are likely other Glu-A1 alleles.</t>
  </si>
  <si>
    <t>Diagnostic for Bx7oe.</t>
  </si>
  <si>
    <t>Diagnostic. grain color. R-A1a=white. Note: R-A1b=red allele here can be defeated by the Norin17 insertion to give white color. Only 1 "b" allele across the 3 genomes is needed to confer red color.</t>
  </si>
  <si>
    <t>Diagnostic for R-A1aNor17=white. Grain color. Note: R-A1b=red allele can be defeated by the "R-A1aNor17" insertion to give white color. Only 1 "b" allele across the 3 genomes is needed to confer red color.</t>
  </si>
  <si>
    <t>Diagnostic for R-D1a. Grain color. Note: Only 1 "b" allele across the 3 genomes is needed to confer red color.</t>
  </si>
  <si>
    <t>New. Not verified yet. STS linked to a grain length &amp; weight QTL on 7AL. Clark=Longer, heavier grain</t>
  </si>
  <si>
    <t>Need to compare with UHW89. Clusters distorted. Called Glupro correct.</t>
  </si>
  <si>
    <t>Diagnostic for Wx-B1.</t>
  </si>
  <si>
    <t>Usually diagnostic for Wx-B1a. Wx-B1a=wild, Wx-B1b=null.</t>
  </si>
  <si>
    <t>Highly diagnostic.</t>
  </si>
  <si>
    <t>RPNEntry#</t>
  </si>
  <si>
    <t>Non-Lr37/Sr38/Yr17 or failed</t>
  </si>
  <si>
    <t>Non-LrCI2DS</t>
  </si>
  <si>
    <t>Non-Sr22</t>
  </si>
  <si>
    <t>Non-Sr26</t>
  </si>
  <si>
    <t>vrn-A1 or Vrn-A1c</t>
  </si>
  <si>
    <t>vrn-A1b-Late</t>
  </si>
  <si>
    <t>Non-Vrn-B1 or failed</t>
  </si>
  <si>
    <t>Vrn-D3b-Late</t>
  </si>
  <si>
    <t>Non-GB3</t>
  </si>
  <si>
    <t>Het-GB3</t>
  </si>
  <si>
    <t>Non-Cmc4</t>
  </si>
  <si>
    <t>Non-Bx7oe</t>
  </si>
  <si>
    <t>Non-Glu-B3c</t>
  </si>
  <si>
    <t>R-B1b</t>
  </si>
  <si>
    <t>Non-HGPC/Yr36</t>
  </si>
  <si>
    <t>PinA-D1a(soft)</t>
  </si>
  <si>
    <t>PinB-D1a(soft)</t>
  </si>
  <si>
    <t>Non-Ppo-D1b or failed</t>
  </si>
  <si>
    <t>Wx-B1a</t>
  </si>
  <si>
    <t>Non-Bdv2</t>
  </si>
  <si>
    <t>Non-Bdv2or3</t>
  </si>
  <si>
    <t>Non-Lr68 or failed</t>
  </si>
  <si>
    <t>Non-Sr2 or failed</t>
  </si>
  <si>
    <t>Non-vrn-A1 or failed</t>
  </si>
  <si>
    <t>PinB-D1b(hard)</t>
  </si>
  <si>
    <t>Possible vrn-A1 (recessive winter)</t>
  </si>
  <si>
    <t>Het-Ppo-A1a.b</t>
  </si>
  <si>
    <t>Het-Lr34</t>
  </si>
  <si>
    <t>Wx-B1b</t>
  </si>
  <si>
    <t>Het-vrn-A1a.b</t>
  </si>
  <si>
    <t>Het-vrn-A1.a.c.other</t>
  </si>
  <si>
    <t>Het-Vrn-D3</t>
  </si>
  <si>
    <t>Cmc4 or failed</t>
  </si>
  <si>
    <t>Het-Glu-B1-Bx17</t>
  </si>
  <si>
    <t>PinA-D1b(hard) or failed</t>
  </si>
  <si>
    <t>1RS:1BL</t>
  </si>
  <si>
    <t>Non-PPO-D1a/c</t>
  </si>
  <si>
    <t>Ppo-D1b</t>
  </si>
  <si>
    <t>PPD-D1-other</t>
  </si>
  <si>
    <t>vrn-A1a-Early</t>
  </si>
  <si>
    <t>GB3</t>
  </si>
  <si>
    <t>R-A1aNor17</t>
  </si>
  <si>
    <t>Het-Al 4DL</t>
  </si>
  <si>
    <t>Het-1RS:1BL.Non-1RS</t>
  </si>
  <si>
    <t>Het-Wx-B1</t>
  </si>
  <si>
    <t>Wx-B1b or failed</t>
  </si>
  <si>
    <t>Het-PPD-D1b.other</t>
  </si>
  <si>
    <t>Bdv2or3</t>
  </si>
  <si>
    <t>Other spring allele</t>
  </si>
  <si>
    <t>Glu-B1e (Bx20)</t>
  </si>
  <si>
    <t>Het-Amigo-1RS.1AL.Non-1RS</t>
  </si>
  <si>
    <t>Het-FHB 3BS/Fhb1</t>
  </si>
  <si>
    <t>Het-FHB 3BS</t>
  </si>
  <si>
    <t>Het-Bx7oe</t>
  </si>
  <si>
    <t>Glu-B1al (Bx7oe)</t>
  </si>
  <si>
    <t>Laurel Springs, NC</t>
  </si>
  <si>
    <t>0/7</t>
  </si>
  <si>
    <t>Kim's notes central ferry</t>
  </si>
  <si>
    <t xml:space="preserve">nice, </t>
  </si>
  <si>
    <t>, looks like good apr</t>
  </si>
  <si>
    <t>, nice but flecky</t>
  </si>
  <si>
    <t xml:space="preserve">maybe seg for 8, </t>
  </si>
  <si>
    <t>, clean seg for 5?</t>
  </si>
  <si>
    <t xml:space="preserve">seg, </t>
  </si>
  <si>
    <t xml:space="preserve">nice plant, </t>
  </si>
  <si>
    <t>, flecky</t>
  </si>
  <si>
    <t>, nice clean</t>
  </si>
  <si>
    <t>, maybe seg for 5</t>
  </si>
  <si>
    <t>, maybe seg</t>
  </si>
  <si>
    <t>very clean nice, nice clean</t>
  </si>
  <si>
    <t>nice, maybe seg for 8</t>
  </si>
  <si>
    <t>nice, clean</t>
  </si>
  <si>
    <t xml:space="preserve">maybe seg, </t>
  </si>
  <si>
    <t>, maybe seg for 8</t>
  </si>
  <si>
    <t>dead, maybe seg for 8</t>
  </si>
  <si>
    <t xml:space="preserve">seg for 5, </t>
  </si>
  <si>
    <t>Rep 1,2</t>
  </si>
  <si>
    <t>(1-9)</t>
  </si>
  <si>
    <t>2016 RPN MARKER DATA</t>
  </si>
  <si>
    <t>Please send suggestions or</t>
  </si>
  <si>
    <t xml:space="preserve"> corrections to pst@ksu.edu</t>
  </si>
  <si>
    <t>7EL:7DL</t>
  </si>
  <si>
    <t>7AS &amp; 4AL</t>
  </si>
  <si>
    <t>ALMT1 Promoter</t>
  </si>
  <si>
    <t>Lr19</t>
  </si>
  <si>
    <t>Wx-A1 &amp; Wx-B1</t>
  </si>
  <si>
    <t>Waxy-D1</t>
  </si>
  <si>
    <t>Wsm2</t>
  </si>
  <si>
    <t>6</t>
  </si>
  <si>
    <t>1226</t>
  </si>
  <si>
    <t>1272</t>
  </si>
  <si>
    <t>1399</t>
  </si>
  <si>
    <t>1403</t>
  </si>
  <si>
    <t>104</t>
  </si>
  <si>
    <t>ALMT1-UPS4</t>
  </si>
  <si>
    <t>Lr19-130</t>
  </si>
  <si>
    <t>Sr26#43</t>
  </si>
  <si>
    <t>Waxy-A1</t>
  </si>
  <si>
    <t>BAR0102</t>
  </si>
  <si>
    <t>Diagnostic for Al tolerance. Longer bands (&gt;500) are linked to Al tolerance.</t>
  </si>
  <si>
    <t>Usually diagnostic for Lr19.</t>
  </si>
  <si>
    <t>Usually diagnostic for Sr26.</t>
  </si>
  <si>
    <t>Usually diagnostic for Wx-A1(7A) (Codom) and Wx-B1(4A) (Dom) alleles. Wx-A1a=wild, Wx-A1b=null. Wx-B1a=wild, Wx-B1b=null. Usually diagnostic for Wx-A1(7A) (Codom) and Wx-B1(4A) (Dom) alleles. Wx-A1a*=Variant.</t>
  </si>
  <si>
    <t>Somewhat diagnositc for Wx-D1a and Wx-D1b. Reaction often fails.</t>
  </si>
  <si>
    <t>Diagnostic for Wsm2 and Rht5. BAR0087(distal) &amp; BAR0102(proximal) flank wsm2. BAR0102 is closer.</t>
  </si>
  <si>
    <t>Non-Al Tolerant</t>
  </si>
  <si>
    <t>Non-Lr19 or failed</t>
  </si>
  <si>
    <t>Non-Lr24/Sr24 or failed</t>
  </si>
  <si>
    <t>Non-Sr26 or failed</t>
  </si>
  <si>
    <t>Wx-A1a,Wx-B1a</t>
  </si>
  <si>
    <t>Wx-D1a</t>
  </si>
  <si>
    <t>Non-Wsm2</t>
  </si>
  <si>
    <t>Al Tolerant</t>
  </si>
  <si>
    <t>Wx-A1a,Wx-B1b</t>
  </si>
  <si>
    <t>Wx-A1a*,Wx-B1a</t>
  </si>
  <si>
    <t>Non-Wsm2 or failed</t>
  </si>
  <si>
    <t>Wx-A1b,Wx-B1a</t>
  </si>
  <si>
    <t>Het-Wx-A1a.b,Wx-B1a</t>
  </si>
  <si>
    <t>Lr gene marker data*</t>
  </si>
  <si>
    <t>TNRJJ</t>
  </si>
  <si>
    <t>MFJSB</t>
  </si>
  <si>
    <t>PBLRG</t>
  </si>
  <si>
    <t>Lr46, Lr68</t>
  </si>
  <si>
    <t>Lr24, Lr37, Lr46</t>
  </si>
  <si>
    <t>Lr24</t>
  </si>
  <si>
    <t>Lr37, Lr46?</t>
  </si>
  <si>
    <t>;2/3</t>
  </si>
  <si>
    <t>3+/</t>
  </si>
  <si>
    <t>Lr34?, Lr46</t>
  </si>
  <si>
    <t>Lr10</t>
  </si>
  <si>
    <t>;23-</t>
  </si>
  <si>
    <t>;/2;</t>
  </si>
  <si>
    <t>Lr34?, Lr37, Lr68</t>
  </si>
  <si>
    <t>3+/0</t>
  </si>
  <si>
    <t>3/;/0</t>
  </si>
  <si>
    <t>Lr14a</t>
  </si>
  <si>
    <t>Lr17,+</t>
  </si>
  <si>
    <t>Lr34, Lr68</t>
  </si>
  <si>
    <t>Lr24,Lr37</t>
  </si>
  <si>
    <t>Lr24, Lr39</t>
  </si>
  <si>
    <t>Lr37</t>
  </si>
  <si>
    <t>Lr39</t>
  </si>
  <si>
    <t>Lr26</t>
  </si>
  <si>
    <t>Lr16</t>
  </si>
  <si>
    <t>Lr26, Lr46</t>
  </si>
  <si>
    <t>3;2</t>
  </si>
  <si>
    <t>Lr17</t>
  </si>
  <si>
    <t>23x</t>
  </si>
  <si>
    <t>Lr46?</t>
  </si>
  <si>
    <t>--</t>
  </si>
  <si>
    <t>3/;</t>
  </si>
  <si>
    <t>Lr37, Lr68</t>
  </si>
  <si>
    <t>Lr24, Lr37</t>
  </si>
  <si>
    <t>Lr37,Lr46, Lr68</t>
  </si>
  <si>
    <t>Lr24+</t>
  </si>
  <si>
    <t>2+3n</t>
  </si>
  <si>
    <t>Lr17,24</t>
  </si>
  <si>
    <t>Lr24, Lr34?</t>
  </si>
  <si>
    <t>0;13+</t>
  </si>
  <si>
    <t>Lr17,39</t>
  </si>
  <si>
    <t xml:space="preserve">Lr26,Lr21?,Lr24,Lr34?, Lr37, Lr68 </t>
  </si>
  <si>
    <t>Lr11,Lr26,Lr10</t>
  </si>
  <si>
    <t>Lr24, Lr34, Lr37</t>
  </si>
  <si>
    <t>Lr26, Lr68</t>
  </si>
  <si>
    <t>Lr17,Lr26</t>
  </si>
  <si>
    <t>+ = additional resistance present</t>
  </si>
  <si>
    <t>++ = all low infection types - unable to postulate Lr gene</t>
  </si>
  <si>
    <t>? = low and high infection types - unable to postluate Lr gene</t>
  </si>
  <si>
    <t>- = no Lr  seedling resistance</t>
  </si>
  <si>
    <t>Wheat leaf rust seedling infection types</t>
  </si>
  <si>
    <t>Stripe rust scale = 0-10</t>
  </si>
  <si>
    <t>2/26/2016</t>
  </si>
  <si>
    <t>3/4/2016</t>
  </si>
  <si>
    <t>Rep 1</t>
  </si>
  <si>
    <t>QFCSC</t>
    <phoneticPr fontId="9"/>
  </si>
  <si>
    <t>QTHJC</t>
    <phoneticPr fontId="9"/>
  </si>
  <si>
    <t>MCCFC</t>
    <phoneticPr fontId="9"/>
  </si>
  <si>
    <t>RCRSC</t>
    <phoneticPr fontId="9"/>
  </si>
  <si>
    <t>RKQQC</t>
    <phoneticPr fontId="9"/>
  </si>
  <si>
    <t>TPMKC</t>
    <phoneticPr fontId="9"/>
  </si>
  <si>
    <t>TTTTF</t>
    <phoneticPr fontId="9"/>
  </si>
  <si>
    <t>TRTTF</t>
    <phoneticPr fontId="9"/>
  </si>
  <si>
    <t>TKKTP</t>
  </si>
  <si>
    <t>TTKST</t>
    <phoneticPr fontId="9"/>
  </si>
  <si>
    <t>St. Paul field stem rust</t>
  </si>
  <si>
    <t>Field notes</t>
  </si>
  <si>
    <t>Gene postulation</t>
  </si>
  <si>
    <t>CDL 15/16#</t>
  </si>
  <si>
    <t>13GER17-2</t>
    <phoneticPr fontId="9" type="noConversion"/>
  </si>
  <si>
    <t>13GER16-1</t>
  </si>
  <si>
    <t>04KEN156/04</t>
    <phoneticPr fontId="9"/>
  </si>
  <si>
    <t>06KEN19V3</t>
    <phoneticPr fontId="9"/>
  </si>
  <si>
    <t>14KEN58-1</t>
  </si>
  <si>
    <t>Field: M-9G, hill plot</t>
  </si>
  <si>
    <t>Field: X-13, 1m row</t>
  </si>
  <si>
    <t>Please refer to footnote F for comments</t>
  </si>
  <si>
    <t>Local ck 1</t>
  </si>
  <si>
    <t>4</t>
    <phoneticPr fontId="9"/>
  </si>
  <si>
    <t>3+</t>
    <phoneticPr fontId="9"/>
  </si>
  <si>
    <t>3+</t>
    <phoneticPr fontId="9" type="noConversion"/>
  </si>
  <si>
    <t>80S</t>
    <phoneticPr fontId="9" type="noConversion"/>
  </si>
  <si>
    <t>70S</t>
    <phoneticPr fontId="9" type="noConversion"/>
  </si>
  <si>
    <t>Local ck 2</t>
  </si>
  <si>
    <t>2+3</t>
    <phoneticPr fontId="9"/>
  </si>
  <si>
    <t>3</t>
    <phoneticPr fontId="9"/>
  </si>
  <si>
    <t>2+3</t>
    <phoneticPr fontId="9" type="noConversion"/>
  </si>
  <si>
    <t>2+</t>
    <phoneticPr fontId="9" type="noConversion"/>
  </si>
  <si>
    <t>60SMS</t>
    <phoneticPr fontId="9" type="noConversion"/>
  </si>
  <si>
    <t>Local ck 3</t>
    <phoneticPr fontId="9"/>
  </si>
  <si>
    <t>Prairie Red</t>
    <phoneticPr fontId="9"/>
  </si>
  <si>
    <t>2</t>
    <phoneticPr fontId="9"/>
  </si>
  <si>
    <t>2-</t>
    <phoneticPr fontId="9"/>
  </si>
  <si>
    <t>3-</t>
    <phoneticPr fontId="9"/>
  </si>
  <si>
    <t>40MR</t>
    <phoneticPr fontId="9" type="noConversion"/>
  </si>
  <si>
    <t>30MR</t>
    <phoneticPr fontId="9" type="noConversion"/>
  </si>
  <si>
    <t>1A.1R</t>
  </si>
  <si>
    <t>SRPN 1</t>
    <phoneticPr fontId="9"/>
  </si>
  <si>
    <t>4/2</t>
    <phoneticPr fontId="9"/>
  </si>
  <si>
    <t>3+/2+</t>
    <phoneticPr fontId="9"/>
  </si>
  <si>
    <t>2+/3+</t>
    <phoneticPr fontId="9" type="noConversion"/>
  </si>
  <si>
    <t>40MSMR</t>
    <phoneticPr fontId="9" type="noConversion"/>
  </si>
  <si>
    <t>SRPN 2</t>
    <phoneticPr fontId="9"/>
  </si>
  <si>
    <t>4/3/;</t>
    <phoneticPr fontId="9"/>
  </si>
  <si>
    <t>2/3</t>
    <phoneticPr fontId="9"/>
  </si>
  <si>
    <t>2+</t>
    <phoneticPr fontId="9"/>
  </si>
  <si>
    <t>80MRMS</t>
    <phoneticPr fontId="9" type="noConversion"/>
  </si>
  <si>
    <t>30MSMR</t>
    <phoneticPr fontId="9" type="noConversion"/>
  </si>
  <si>
    <t>SRPN 3</t>
    <phoneticPr fontId="9"/>
  </si>
  <si>
    <t>2/2-</t>
    <phoneticPr fontId="9"/>
  </si>
  <si>
    <t>2-/3+</t>
    <phoneticPr fontId="9" type="noConversion"/>
  </si>
  <si>
    <t>2+/3</t>
    <phoneticPr fontId="9" type="noConversion"/>
  </si>
  <si>
    <t>3/2</t>
    <phoneticPr fontId="9" type="noConversion"/>
  </si>
  <si>
    <t>2/3</t>
    <phoneticPr fontId="9" type="noConversion"/>
  </si>
  <si>
    <t>30S/15MR</t>
    <phoneticPr fontId="9" type="noConversion"/>
  </si>
  <si>
    <t>30MR/30SMS</t>
    <phoneticPr fontId="9" type="noConversion"/>
  </si>
  <si>
    <t>1A 1R</t>
    <phoneticPr fontId="9" type="noConversion"/>
  </si>
  <si>
    <t>SRPN 4</t>
    <phoneticPr fontId="9"/>
  </si>
  <si>
    <t>2-;</t>
    <phoneticPr fontId="9"/>
  </si>
  <si>
    <t>22-; "Z"</t>
    <phoneticPr fontId="9"/>
  </si>
  <si>
    <t>2-; "Z"</t>
    <phoneticPr fontId="9"/>
  </si>
  <si>
    <t>22-;</t>
    <phoneticPr fontId="9"/>
  </si>
  <si>
    <t>2-;/;</t>
    <phoneticPr fontId="9"/>
  </si>
  <si>
    <t>13;</t>
    <phoneticPr fontId="9"/>
  </si>
  <si>
    <t>;</t>
    <phoneticPr fontId="9"/>
  </si>
  <si>
    <t>2-;</t>
    <phoneticPr fontId="9" type="noConversion"/>
  </si>
  <si>
    <t>22+</t>
    <phoneticPr fontId="9"/>
  </si>
  <si>
    <t>2-</t>
    <phoneticPr fontId="9" type="noConversion"/>
  </si>
  <si>
    <t>2-/2</t>
    <phoneticPr fontId="9" type="noConversion"/>
  </si>
  <si>
    <t>TR</t>
    <phoneticPr fontId="9" type="noConversion"/>
  </si>
  <si>
    <t>Sr24</t>
    <phoneticPr fontId="9" type="noConversion"/>
  </si>
  <si>
    <t>SRPN 5</t>
    <phoneticPr fontId="9"/>
  </si>
  <si>
    <t>;/1;</t>
    <phoneticPr fontId="9"/>
  </si>
  <si>
    <t>1;</t>
    <phoneticPr fontId="9"/>
  </si>
  <si>
    <t>31; "Z"</t>
    <phoneticPr fontId="9"/>
  </si>
  <si>
    <t>31;/2-</t>
    <phoneticPr fontId="9"/>
  </si>
  <si>
    <t>;13-/4/2</t>
    <phoneticPr fontId="9"/>
  </si>
  <si>
    <t>;1</t>
    <phoneticPr fontId="9"/>
  </si>
  <si>
    <t>3/0</t>
    <phoneticPr fontId="9"/>
  </si>
  <si>
    <t>2/3+</t>
    <phoneticPr fontId="9"/>
  </si>
  <si>
    <t>2+3/3+</t>
    <phoneticPr fontId="9" type="noConversion"/>
  </si>
  <si>
    <t>Sr2?</t>
  </si>
  <si>
    <t>SRPN 6</t>
    <phoneticPr fontId="9"/>
  </si>
  <si>
    <t>0;</t>
    <phoneticPr fontId="9"/>
  </si>
  <si>
    <t>0</t>
    <phoneticPr fontId="9"/>
  </si>
  <si>
    <t>2-/4</t>
    <phoneticPr fontId="9"/>
  </si>
  <si>
    <t>31;</t>
    <phoneticPr fontId="9"/>
  </si>
  <si>
    <t>;13</t>
    <phoneticPr fontId="9"/>
  </si>
  <si>
    <t>;1/3</t>
    <phoneticPr fontId="9"/>
  </si>
  <si>
    <t>0;/3+</t>
    <phoneticPr fontId="9" type="noConversion"/>
  </si>
  <si>
    <t>;</t>
    <phoneticPr fontId="9" type="noConversion"/>
  </si>
  <si>
    <t>TRMR</t>
    <phoneticPr fontId="9" type="noConversion"/>
  </si>
  <si>
    <t>Sr2?+36</t>
  </si>
  <si>
    <t>SRPN 7</t>
    <phoneticPr fontId="9"/>
  </si>
  <si>
    <t>13-;</t>
    <phoneticPr fontId="9"/>
  </si>
  <si>
    <t>;/;1</t>
    <phoneticPr fontId="9"/>
  </si>
  <si>
    <t>;13-</t>
    <phoneticPr fontId="9"/>
  </si>
  <si>
    <t>3-</t>
    <phoneticPr fontId="9" type="noConversion"/>
  </si>
  <si>
    <t>3/2</t>
    <phoneticPr fontId="9"/>
  </si>
  <si>
    <t>2+3/3+</t>
    <phoneticPr fontId="9"/>
  </si>
  <si>
    <t>5S</t>
    <phoneticPr fontId="9" type="noConversion"/>
  </si>
  <si>
    <t>TR,TS</t>
    <phoneticPr fontId="9" type="noConversion"/>
  </si>
  <si>
    <t>BIN</t>
    <phoneticPr fontId="9" type="noConversion"/>
  </si>
  <si>
    <t>Sr2+7a</t>
  </si>
  <si>
    <t>;2-</t>
    <phoneticPr fontId="9"/>
  </si>
  <si>
    <t>1</t>
    <phoneticPr fontId="9"/>
  </si>
  <si>
    <t>23-</t>
    <phoneticPr fontId="9"/>
  </si>
  <si>
    <t>15MSMR</t>
    <phoneticPr fontId="9" type="noConversion"/>
  </si>
  <si>
    <t>Sr11?</t>
  </si>
  <si>
    <t>60S</t>
    <phoneticPr fontId="9" type="noConversion"/>
  </si>
  <si>
    <t>50SMS</t>
    <phoneticPr fontId="9" type="noConversion"/>
  </si>
  <si>
    <t>3/;2-</t>
    <phoneticPr fontId="9"/>
  </si>
  <si>
    <t>3+/2-</t>
    <phoneticPr fontId="9"/>
  </si>
  <si>
    <t>2+3/2-</t>
    <phoneticPr fontId="9"/>
  </si>
  <si>
    <t>4/;1</t>
    <phoneticPr fontId="9"/>
  </si>
  <si>
    <t>2+3-</t>
    <phoneticPr fontId="9"/>
  </si>
  <si>
    <t>50S</t>
    <phoneticPr fontId="9" type="noConversion"/>
  </si>
  <si>
    <t>-</t>
    <phoneticPr fontId="9"/>
  </si>
  <si>
    <t>3-1;</t>
    <phoneticPr fontId="9"/>
  </si>
  <si>
    <t>5S</t>
  </si>
  <si>
    <t>TR/40MSS</t>
    <phoneticPr fontId="9" type="noConversion"/>
  </si>
  <si>
    <t>Sr2?+7a</t>
  </si>
  <si>
    <t>;2=</t>
    <phoneticPr fontId="9"/>
  </si>
  <si>
    <t>5R</t>
  </si>
  <si>
    <t>Sr24+7a</t>
    <phoneticPr fontId="9" type="noConversion"/>
  </si>
  <si>
    <t>2/4</t>
    <phoneticPr fontId="9"/>
  </si>
  <si>
    <t>2/2-/4</t>
    <phoneticPr fontId="9"/>
  </si>
  <si>
    <t>3+/2</t>
    <phoneticPr fontId="9" type="noConversion"/>
  </si>
  <si>
    <t>40MSS/10RMR</t>
    <phoneticPr fontId="9" type="noConversion"/>
  </si>
  <si>
    <t>;1-/3</t>
    <phoneticPr fontId="9"/>
  </si>
  <si>
    <t>TMSS</t>
    <phoneticPr fontId="9" type="noConversion"/>
  </si>
  <si>
    <t>3/2-</t>
    <phoneticPr fontId="9"/>
  </si>
  <si>
    <t>23-/2-</t>
    <phoneticPr fontId="9"/>
  </si>
  <si>
    <t>;1-/23-/31;</t>
    <phoneticPr fontId="9"/>
  </si>
  <si>
    <t>3+/2+</t>
    <phoneticPr fontId="9" type="noConversion"/>
  </si>
  <si>
    <t>40SMS</t>
    <phoneticPr fontId="9" type="noConversion"/>
  </si>
  <si>
    <t>40MS</t>
    <phoneticPr fontId="9" type="noConversion"/>
  </si>
  <si>
    <t>2=;</t>
    <phoneticPr fontId="9"/>
  </si>
  <si>
    <t>-</t>
    <phoneticPr fontId="9" type="noConversion"/>
  </si>
  <si>
    <t>25MR</t>
    <phoneticPr fontId="9" type="noConversion"/>
  </si>
  <si>
    <t>20MR</t>
    <phoneticPr fontId="9" type="noConversion"/>
  </si>
  <si>
    <t>Sr31</t>
  </si>
  <si>
    <t>;1-1</t>
    <phoneticPr fontId="9"/>
  </si>
  <si>
    <t>Sr38?</t>
  </si>
  <si>
    <t>2-;/2</t>
    <phoneticPr fontId="9"/>
  </si>
  <si>
    <t>;1-</t>
    <phoneticPr fontId="9"/>
  </si>
  <si>
    <t>;1-/1;</t>
    <phoneticPr fontId="9"/>
  </si>
  <si>
    <t>;1+</t>
    <phoneticPr fontId="9"/>
  </si>
  <si>
    <t>10S</t>
    <phoneticPr fontId="9" type="noConversion"/>
  </si>
  <si>
    <t>10SMS</t>
    <phoneticPr fontId="9" type="noConversion"/>
  </si>
  <si>
    <t>SrTmp+7a</t>
    <phoneticPr fontId="9" type="noConversion"/>
  </si>
  <si>
    <t>3-1</t>
    <phoneticPr fontId="9"/>
  </si>
  <si>
    <t>30MSS</t>
    <phoneticPr fontId="9" type="noConversion"/>
  </si>
  <si>
    <t>2</t>
  </si>
  <si>
    <t>;23/2-</t>
    <phoneticPr fontId="9" type="noConversion"/>
  </si>
  <si>
    <t>TR/40S</t>
    <phoneticPr fontId="9" type="noConversion"/>
  </si>
  <si>
    <t>1;/2</t>
    <phoneticPr fontId="9"/>
  </si>
  <si>
    <t>40MSS</t>
    <phoneticPr fontId="9" type="noConversion"/>
  </si>
  <si>
    <t>;1</t>
    <phoneticPr fontId="9" type="noConversion"/>
  </si>
  <si>
    <t>5SMS</t>
    <phoneticPr fontId="9" type="noConversion"/>
  </si>
  <si>
    <t>;1-/31;/3</t>
    <phoneticPr fontId="9"/>
  </si>
  <si>
    <t>;1/31;</t>
    <phoneticPr fontId="9"/>
  </si>
  <si>
    <t>3/;13</t>
    <phoneticPr fontId="9"/>
  </si>
  <si>
    <t>3/;</t>
    <phoneticPr fontId="9"/>
  </si>
  <si>
    <t>TMS</t>
    <phoneticPr fontId="9" type="noConversion"/>
  </si>
  <si>
    <t>;/3-</t>
    <phoneticPr fontId="9"/>
  </si>
  <si>
    <t>2-/3+</t>
    <phoneticPr fontId="9"/>
  </si>
  <si>
    <t>1;</t>
    <phoneticPr fontId="9" type="noConversion"/>
  </si>
  <si>
    <t>;13LIF</t>
    <phoneticPr fontId="9"/>
  </si>
  <si>
    <t>0;/;1</t>
    <phoneticPr fontId="9"/>
  </si>
  <si>
    <t>;/;1/3</t>
    <phoneticPr fontId="9"/>
  </si>
  <si>
    <t>Sr7a+38?</t>
  </si>
  <si>
    <t>31;/3</t>
    <phoneticPr fontId="9"/>
  </si>
  <si>
    <t>;1-/31;</t>
    <phoneticPr fontId="9"/>
  </si>
  <si>
    <t>2-/3</t>
    <phoneticPr fontId="9" type="noConversion"/>
  </si>
  <si>
    <t>10MSS</t>
    <phoneticPr fontId="9" type="noConversion"/>
  </si>
  <si>
    <t>Sr11+7a</t>
  </si>
  <si>
    <t>2-/3</t>
    <phoneticPr fontId="9"/>
  </si>
  <si>
    <t>20MRR</t>
    <phoneticPr fontId="9" type="noConversion"/>
  </si>
  <si>
    <t>Sr2+24</t>
  </si>
  <si>
    <t>3/2-</t>
    <phoneticPr fontId="9" type="noConversion"/>
  </si>
  <si>
    <t>Sr24</t>
  </si>
  <si>
    <t>25MR/50S</t>
    <phoneticPr fontId="9" type="noConversion"/>
  </si>
  <si>
    <t>15MR</t>
    <phoneticPr fontId="9" type="noConversion"/>
  </si>
  <si>
    <t>2-/;</t>
    <phoneticPr fontId="9"/>
  </si>
  <si>
    <t>2/2+</t>
    <phoneticPr fontId="9" type="noConversion"/>
  </si>
  <si>
    <t>15S</t>
    <phoneticPr fontId="9" type="noConversion"/>
  </si>
  <si>
    <t>;1/;13-/2-</t>
    <phoneticPr fontId="9"/>
  </si>
  <si>
    <t>5R,TS</t>
  </si>
  <si>
    <t>TR,TMSS</t>
    <phoneticPr fontId="9" type="noConversion"/>
  </si>
  <si>
    <t>2/2-;</t>
    <phoneticPr fontId="9"/>
  </si>
  <si>
    <t>Notes and explanations for stem rust evaluation of breeding germplasm</t>
  </si>
  <si>
    <t>A. Races used in seedling evaluations:</t>
  </si>
  <si>
    <t>Race</t>
  </si>
  <si>
    <t>Origin</t>
  </si>
  <si>
    <t>Virulence on differential genes</t>
  </si>
  <si>
    <t>USA</t>
  </si>
  <si>
    <t>Kenya</t>
  </si>
  <si>
    <t>Yemen</t>
  </si>
  <si>
    <t xml:space="preserve">TKTTF </t>
  </si>
  <si>
    <t>Ethiopia</t>
  </si>
  <si>
    <t>TKTTF</t>
    <phoneticPr fontId="9" type="noConversion"/>
  </si>
  <si>
    <t>Germany</t>
  </si>
  <si>
    <t>References for description of significant races used in the screening:</t>
  </si>
  <si>
    <t>B. Seedling rating scale:</t>
  </si>
  <si>
    <t>0 to 4 infection type scale of Stakmen et al., 3 or 4 are considered susceptible</t>
  </si>
  <si>
    <t>"Sr2M" referred to seedling chlorosis, similar to Sr2 expression in seedling under certain environments</t>
  </si>
  <si>
    <t>C. Entries repeated with additional races:</t>
  </si>
  <si>
    <t>Entries had low infection types to TTKSK, missing data or mixed plants to this race, was repeated.</t>
  </si>
  <si>
    <t>Additional variants of Ug99 and foreign races were used in the repeat tests to help identify genes effective against TTKSK</t>
  </si>
  <si>
    <t>D. Field stem rust nursery evaluations:</t>
  </si>
  <si>
    <t>Entries were planted in 1-m row plots perpendicular to spreader rows of mixed susceptible wheat lines in X-13 field, and hill-plots in M-9G field</t>
  </si>
  <si>
    <t>Nurseries were inoculated by needle injection of spreader rows, and by spray inoculations</t>
  </si>
  <si>
    <t>A composite of the following stem rust races was used as inoculum: QFCSC, QTHJC, RCRSC, RKQQC, and TPMKC</t>
  </si>
  <si>
    <t xml:space="preserve">E. Field ratings: </t>
  </si>
  <si>
    <t>BIN-Black internode, a likely indication of the presence of Sr2. This trait is considered to be more consistent than pseudo black chaff (PBC) in the St. Paul nursery.</t>
  </si>
  <si>
    <t xml:space="preserve">Gene postulations are tentative and for references only. Users are strongly advised to confirm with available markers or other means. </t>
  </si>
  <si>
    <t>Postulations were done mainly for Ug99 effective genes.  Reasons for postulating other genes are given below:</t>
  </si>
  <si>
    <t xml:space="preserve">Marker data for postulated genes may be available through USDA-ARS Genotyping Labs. References for markers of Sr7a and Sr11 can be found: </t>
  </si>
  <si>
    <t>Seedling and Field Stem Rust Data, St. Paul, MN</t>
  </si>
  <si>
    <t>Barley Yellows</t>
  </si>
  <si>
    <t>5 6 8a 9b 9d 9g 10 11 17 21 McN</t>
  </si>
  <si>
    <t>5 7b 9a 9b 9d 9g 10 17 21 36 McN</t>
  </si>
  <si>
    <t>5 6 7b 8a 9a 9b 9d 9g 21 36 McN</t>
  </si>
  <si>
    <t>TRTTF</t>
  </si>
  <si>
    <r>
      <t xml:space="preserve">5 7b 9g 10 17 </t>
    </r>
    <r>
      <rPr>
        <b/>
        <sz val="12"/>
        <color indexed="10"/>
        <rFont val="Arial"/>
        <family val="2"/>
      </rPr>
      <t>Tmp</t>
    </r>
    <r>
      <rPr>
        <sz val="12"/>
        <rFont val="Arial"/>
        <family val="2"/>
      </rPr>
      <t xml:space="preserve"> McN</t>
    </r>
  </si>
  <si>
    <r>
      <t>5 9a 9d 9g 10 17 21</t>
    </r>
    <r>
      <rPr>
        <b/>
        <sz val="12"/>
        <color indexed="10"/>
        <rFont val="Arial"/>
        <family val="2"/>
      </rPr>
      <t xml:space="preserve"> 24</t>
    </r>
    <r>
      <rPr>
        <sz val="12"/>
        <rFont val="Arial"/>
        <family val="2"/>
      </rPr>
      <t xml:space="preserve"> McN</t>
    </r>
  </si>
  <si>
    <r>
      <t xml:space="preserve">5 7b 8a 9d 9e 9g 10 11 17 21 36 </t>
    </r>
    <r>
      <rPr>
        <b/>
        <sz val="12"/>
        <color indexed="10"/>
        <rFont val="Arial"/>
        <family val="2"/>
      </rPr>
      <t>Tmp</t>
    </r>
    <r>
      <rPr>
        <sz val="12"/>
        <rFont val="Arial"/>
        <family val="2"/>
      </rPr>
      <t xml:space="preserve"> McN</t>
    </r>
  </si>
  <si>
    <r>
      <t xml:space="preserve">5 6 7b 8a 9a 9b 9d 9e 9g 10 11 17  21 30 36 </t>
    </r>
    <r>
      <rPr>
        <b/>
        <sz val="12"/>
        <color indexed="10"/>
        <rFont val="Arial"/>
        <family val="2"/>
      </rPr>
      <t>38 Tmp</t>
    </r>
    <r>
      <rPr>
        <sz val="12"/>
        <rFont val="Arial"/>
        <family val="2"/>
      </rPr>
      <t xml:space="preserve"> McN</t>
    </r>
  </si>
  <si>
    <r>
      <t xml:space="preserve">5 6 7b 8a 9a 9b 9d 9e 9g 10 11 17  21 30 </t>
    </r>
    <r>
      <rPr>
        <b/>
        <sz val="12"/>
        <color indexed="10"/>
        <rFont val="Arial"/>
        <family val="2"/>
      </rPr>
      <t xml:space="preserve">31 38 </t>
    </r>
    <r>
      <rPr>
        <sz val="12"/>
        <rFont val="Arial"/>
        <family val="2"/>
      </rPr>
      <t>McN</t>
    </r>
  </si>
  <si>
    <r>
      <t xml:space="preserve">5 6 7b 8a 9a 9b 9d 9e 9g 10 11 17  21 </t>
    </r>
    <r>
      <rPr>
        <b/>
        <sz val="12"/>
        <color indexed="10"/>
        <rFont val="Arial"/>
        <family val="2"/>
      </rPr>
      <t xml:space="preserve">24 </t>
    </r>
    <r>
      <rPr>
        <sz val="12"/>
        <rFont val="Arial"/>
        <family val="2"/>
      </rPr>
      <t xml:space="preserve">30 </t>
    </r>
    <r>
      <rPr>
        <b/>
        <sz val="12"/>
        <color indexed="10"/>
        <rFont val="Arial"/>
        <family val="2"/>
      </rPr>
      <t>31 38</t>
    </r>
    <r>
      <rPr>
        <sz val="12"/>
        <rFont val="Arial"/>
        <family val="2"/>
      </rPr>
      <t xml:space="preserve"> McN</t>
    </r>
  </si>
  <si>
    <r>
      <t xml:space="preserve">5 6 7b 8a 9a 9b 9d 9e 9g 10 11 17  21 </t>
    </r>
    <r>
      <rPr>
        <b/>
        <sz val="12"/>
        <color indexed="10"/>
        <rFont val="Arial"/>
        <family val="2"/>
      </rPr>
      <t>24</t>
    </r>
    <r>
      <rPr>
        <sz val="12"/>
        <rFont val="Arial"/>
        <family val="2"/>
      </rPr>
      <t xml:space="preserve"> 30 </t>
    </r>
    <r>
      <rPr>
        <b/>
        <sz val="12"/>
        <color indexed="10"/>
        <rFont val="Arial"/>
        <family val="2"/>
      </rPr>
      <t>31 38 Tmp</t>
    </r>
    <r>
      <rPr>
        <sz val="12"/>
        <rFont val="Arial"/>
        <family val="2"/>
      </rPr>
      <t xml:space="preserve"> McN</t>
    </r>
  </si>
  <si>
    <r>
      <t xml:space="preserve">5 6 7b 9a 9b 9d 9e 9g 10 11 17  21 30 36 </t>
    </r>
    <r>
      <rPr>
        <b/>
        <sz val="12"/>
        <color indexed="10"/>
        <rFont val="Arial"/>
        <family val="2"/>
      </rPr>
      <t xml:space="preserve">38 </t>
    </r>
    <r>
      <rPr>
        <sz val="12"/>
        <rFont val="Arial"/>
        <family val="2"/>
      </rPr>
      <t>Tmp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McN</t>
    </r>
  </si>
  <si>
    <r>
      <t>5 6 7b 8a 9a 9b 9d 9e 9g 10 17  21 30 36</t>
    </r>
    <r>
      <rPr>
        <b/>
        <sz val="12"/>
        <color indexed="10"/>
        <rFont val="Arial"/>
        <family val="2"/>
      </rPr>
      <t xml:space="preserve"> 38 Tmp</t>
    </r>
    <r>
      <rPr>
        <sz val="12"/>
        <rFont val="Arial"/>
        <family val="2"/>
      </rPr>
      <t xml:space="preserve"> McN (*avirulent on Sr7a)</t>
    </r>
  </si>
  <si>
    <r>
      <t xml:space="preserve">5 6 7b 8a 9a 9b 9d 9e 9g 10 17  21 30 36 </t>
    </r>
    <r>
      <rPr>
        <b/>
        <sz val="12"/>
        <color indexed="10"/>
        <rFont val="Arial"/>
        <family val="2"/>
      </rPr>
      <t>38 Tmp</t>
    </r>
    <r>
      <rPr>
        <sz val="12"/>
        <rFont val="Arial"/>
        <family val="2"/>
      </rPr>
      <t xml:space="preserve"> McN (and </t>
    </r>
    <r>
      <rPr>
        <b/>
        <sz val="12"/>
        <color indexed="10"/>
        <rFont val="Arial"/>
        <family val="2"/>
      </rPr>
      <t>Sr7a</t>
    </r>
    <r>
      <rPr>
        <sz val="12"/>
        <rFont val="Arial"/>
        <family val="2"/>
      </rPr>
      <t>)</t>
    </r>
  </si>
  <si>
    <r>
      <t>5 6 7b 8a 9a 9b 9d 9e 9g 10 17  21</t>
    </r>
    <r>
      <rPr>
        <b/>
        <sz val="12"/>
        <color indexed="10"/>
        <rFont val="Arial"/>
        <family val="2"/>
      </rPr>
      <t xml:space="preserve"> 24 </t>
    </r>
    <r>
      <rPr>
        <sz val="12"/>
        <rFont val="Arial"/>
        <family val="2"/>
      </rPr>
      <t xml:space="preserve">30 </t>
    </r>
    <r>
      <rPr>
        <b/>
        <sz val="12"/>
        <color indexed="10"/>
        <rFont val="Arial"/>
        <family val="2"/>
      </rPr>
      <t>38 Tmp</t>
    </r>
    <r>
      <rPr>
        <sz val="12"/>
        <rFont val="Arial"/>
        <family val="2"/>
      </rPr>
      <t xml:space="preserve"> McN (and </t>
    </r>
    <r>
      <rPr>
        <b/>
        <sz val="12"/>
        <color indexed="10"/>
        <rFont val="Arial"/>
        <family val="2"/>
      </rPr>
      <t>1A.1R</t>
    </r>
    <r>
      <rPr>
        <sz val="12"/>
        <rFont val="Arial"/>
        <family val="2"/>
      </rPr>
      <t>)</t>
    </r>
  </si>
  <si>
    <r>
      <t xml:space="preserve">* </t>
    </r>
    <r>
      <rPr>
        <b/>
        <sz val="12"/>
        <color indexed="10"/>
        <rFont val="Arial"/>
        <family val="2"/>
      </rPr>
      <t>Red font</t>
    </r>
    <r>
      <rPr>
        <sz val="12"/>
        <rFont val="Arial"/>
        <family val="2"/>
      </rPr>
      <t xml:space="preserve"> represents unique and/or significant virulence or combination of virulences</t>
    </r>
  </si>
  <si>
    <r>
      <t xml:space="preserve">TTKST: Jin et al. (2008) </t>
    </r>
    <r>
      <rPr>
        <i/>
        <sz val="12"/>
        <rFont val="Arial"/>
        <family val="2"/>
      </rPr>
      <t>Plant Dis</t>
    </r>
    <r>
      <rPr>
        <sz val="12"/>
        <rFont val="Arial"/>
        <family val="2"/>
      </rPr>
      <t xml:space="preserve"> 92:923-926.</t>
    </r>
  </si>
  <si>
    <r>
      <t xml:space="preserve">TTTSK: Jin et al. (2009) </t>
    </r>
    <r>
      <rPr>
        <i/>
        <sz val="12"/>
        <rFont val="Arial"/>
        <family val="2"/>
      </rPr>
      <t>Plant Dis</t>
    </r>
    <r>
      <rPr>
        <sz val="12"/>
        <rFont val="Arial"/>
        <family val="2"/>
      </rPr>
      <t xml:space="preserve"> 93:367-370.</t>
    </r>
  </si>
  <si>
    <r>
      <t xml:space="preserve">TTKTT: Newcomb et al. (2016) </t>
    </r>
    <r>
      <rPr>
        <i/>
        <sz val="12"/>
        <rFont val="Arial"/>
        <family val="2"/>
      </rPr>
      <t>Phytopathology</t>
    </r>
    <r>
      <rPr>
        <sz val="12"/>
        <rFont val="Arial"/>
        <family val="2"/>
      </rPr>
      <t xml:space="preserve"> 106:729-736.</t>
    </r>
  </si>
  <si>
    <r>
      <t xml:space="preserve">TRTTF: Olivera et al. (2012) </t>
    </r>
    <r>
      <rPr>
        <i/>
        <sz val="12"/>
        <rFont val="Arial"/>
        <family val="2"/>
      </rPr>
      <t>Plant Dis</t>
    </r>
    <r>
      <rPr>
        <sz val="12"/>
        <rFont val="Arial"/>
        <family val="2"/>
      </rPr>
      <t xml:space="preserve"> 96:623-628.</t>
    </r>
  </si>
  <si>
    <r>
      <t xml:space="preserve">TKTTF: Olivera et al. (2015) </t>
    </r>
    <r>
      <rPr>
        <i/>
        <sz val="12"/>
        <rFont val="Arial"/>
        <family val="2"/>
      </rPr>
      <t>Phytopathology</t>
    </r>
    <r>
      <rPr>
        <sz val="12"/>
        <rFont val="Arial"/>
        <family val="2"/>
      </rPr>
      <t xml:space="preserve"> 105:917-928..</t>
    </r>
  </si>
  <si>
    <t>D4</t>
  </si>
  <si>
    <t>D5</t>
  </si>
  <si>
    <t>D6</t>
  </si>
  <si>
    <t>D7</t>
  </si>
  <si>
    <t>D8</t>
  </si>
  <si>
    <t>UN</t>
  </si>
  <si>
    <t>TOTAL</t>
  </si>
  <si>
    <t>SPRT</t>
  </si>
  <si>
    <t>GI (%)</t>
  </si>
  <si>
    <t>LAD (rep 1)</t>
  </si>
  <si>
    <t>LAD (rep 2)</t>
  </si>
  <si>
    <t>Rating done - 4/20/16</t>
  </si>
  <si>
    <t>LAD (0-9; 0=clean; 9-brown)</t>
  </si>
  <si>
    <t>College Station, TX</t>
  </si>
  <si>
    <t>Bushland, TX (Irrigated)</t>
  </si>
  <si>
    <t>Bushland, TX (Dryland)</t>
  </si>
  <si>
    <t>Comments</t>
  </si>
  <si>
    <t>very low vernalization</t>
  </si>
  <si>
    <t>tr</t>
  </si>
  <si>
    <t>low vernalization</t>
  </si>
  <si>
    <t>NL</t>
  </si>
  <si>
    <t>1;</t>
  </si>
  <si>
    <t>Castroville, TX</t>
  </si>
  <si>
    <t>Rep 2</t>
  </si>
  <si>
    <t>0-9 scale :</t>
  </si>
  <si>
    <t>0=none</t>
  </si>
  <si>
    <t>tr = trace</t>
  </si>
  <si>
    <t>NL = No leaf area left , difficult to score</t>
  </si>
  <si>
    <t>9=100% (Most often cpmplicated by the presence of</t>
  </si>
  <si>
    <t>bacterial  and/or some other leaf  spotting)</t>
  </si>
  <si>
    <t>Walsh, CO</t>
  </si>
  <si>
    <t>MSE</t>
  </si>
  <si>
    <t>n</t>
  </si>
  <si>
    <t>CV</t>
  </si>
  <si>
    <t>Clay Center, NE</t>
  </si>
  <si>
    <t>North Platte, NE</t>
  </si>
  <si>
    <t>Alliance, NE</t>
  </si>
  <si>
    <t>Stillwater, OK</t>
  </si>
  <si>
    <t>Lahoma, OK</t>
  </si>
  <si>
    <t>Goodwell, OK (irrigated)</t>
  </si>
  <si>
    <t>Altus, OK</t>
  </si>
  <si>
    <t>l.s.d. (alpha = 0.05)</t>
  </si>
  <si>
    <t>Bushland, TX     (Irrigated)</t>
  </si>
  <si>
    <t>Regional Molecular Marker Laboratory – Guihua Bai,  P. St. Amand,  M. Guttieri, Manhattan, KS</t>
  </si>
  <si>
    <t xml:space="preserve">Lincoln, NE * </t>
  </si>
  <si>
    <t>mean</t>
  </si>
  <si>
    <t>rank</t>
  </si>
  <si>
    <t>McGregor, TX</t>
  </si>
  <si>
    <t>Manhattan, KS</t>
  </si>
  <si>
    <t>Hutchinson, KS</t>
  </si>
  <si>
    <t>Winner, SD</t>
  </si>
  <si>
    <t>Dakota Lakes, SD</t>
  </si>
  <si>
    <t>Brookings, SD</t>
  </si>
  <si>
    <t>Bozeman, MT</t>
  </si>
  <si>
    <t>Oklahoma State University</t>
  </si>
  <si>
    <t>30S</t>
  </si>
  <si>
    <t>MSMR</t>
  </si>
  <si>
    <t>EB</t>
  </si>
  <si>
    <t>10SMS</t>
  </si>
  <si>
    <t>S</t>
  </si>
  <si>
    <t>H</t>
  </si>
  <si>
    <t>20MSMR</t>
  </si>
  <si>
    <t>W</t>
  </si>
  <si>
    <t>70S</t>
  </si>
  <si>
    <t>P</t>
  </si>
  <si>
    <t>trS</t>
  </si>
  <si>
    <t>MR</t>
  </si>
  <si>
    <t>MS</t>
  </si>
  <si>
    <t>GOOD Sr</t>
  </si>
  <si>
    <t>90S</t>
  </si>
  <si>
    <t>80S</t>
  </si>
  <si>
    <t>50S</t>
  </si>
  <si>
    <t>20S</t>
  </si>
  <si>
    <t>SMS</t>
  </si>
  <si>
    <t>40S</t>
  </si>
  <si>
    <t>R</t>
  </si>
  <si>
    <t>Texas</t>
  </si>
  <si>
    <t>Stem rust*</t>
  </si>
  <si>
    <t>Stripe rust*</t>
  </si>
  <si>
    <t>Growth stage*</t>
  </si>
  <si>
    <t>Comment</t>
  </si>
  <si>
    <t xml:space="preserve">*Growth stage abbreviations are: J=jointing; EB=early boot; B=boot; H=heading; P=pollinating; W=watery ripe; M=milky ripe. </t>
  </si>
  <si>
    <t>NP=no plants; nr=not rated.</t>
  </si>
  <si>
    <t>R=resistant; MR=moderately resistant; MS=moderately susceptible; and S=susceptible.  Some reactions spanned more than one category, for example 'MSS' =moderately susceptible to susceptible, with the majority being MS.</t>
  </si>
  <si>
    <t>Logan, UT 08/05/2016</t>
  </si>
  <si>
    <t>Wanser</t>
  </si>
  <si>
    <t>Ratings are percent infected heads in a single row 1 meter plot. The nearest plots of the susceptible check, Wanser, are listed at the end.</t>
  </si>
  <si>
    <t>South Dakota</t>
  </si>
  <si>
    <t>* reps 2 and 3</t>
  </si>
  <si>
    <t>Protected trait?</t>
  </si>
  <si>
    <t>Bozeman, MT *</t>
  </si>
  <si>
    <t>* 1 rep</t>
  </si>
  <si>
    <t>Goodwell, OK (Irrigated)</t>
  </si>
  <si>
    <r>
      <rPr>
        <b/>
        <sz val="12"/>
        <rFont val="Arial"/>
        <family val="2"/>
      </rPr>
      <t>F. Gene postulations: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</si>
  <si>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Sr7a:</t>
    </r>
    <r>
      <rPr>
        <sz val="12"/>
        <rFont val="Arial"/>
        <family val="2"/>
      </rPr>
      <t xml:space="preserve">  one of the few genes effective against US race TTTTF and the Ethiopian TKTTF that caused epidemics on Digalu in 2013-14.  </t>
    </r>
  </si>
  <si>
    <r>
      <rPr>
        <b/>
        <sz val="12"/>
        <rFont val="Arial"/>
        <family val="2"/>
      </rPr>
      <t>Sr11</t>
    </r>
    <r>
      <rPr>
        <sz val="12"/>
        <rFont val="Arial"/>
        <family val="2"/>
      </rPr>
      <t>:  effective against TKTTF from Ethiopia and Germany.</t>
    </r>
  </si>
  <si>
    <r>
      <rPr>
        <b/>
        <sz val="12"/>
        <rFont val="Arial"/>
        <family val="2"/>
      </rPr>
      <t>Sr31</t>
    </r>
    <r>
      <rPr>
        <sz val="12"/>
        <rFont val="Arial"/>
        <family val="2"/>
      </rPr>
      <t>:  highly effective against all races except Ug99 race group, providing high level of resistance in the field nursery.</t>
    </r>
  </si>
  <si>
    <r>
      <rPr>
        <b/>
        <sz val="12"/>
        <rFont val="Arial"/>
        <family val="2"/>
      </rPr>
      <t>Sr38:</t>
    </r>
    <r>
      <rPr>
        <sz val="12"/>
        <rFont val="Arial"/>
        <family val="2"/>
      </rPr>
      <t xml:space="preserve">  highly effective in the field nursery, difficult to postulate due to mesothetic reactions to several races.  </t>
    </r>
  </si>
  <si>
    <r>
      <rPr>
        <b/>
        <sz val="12"/>
        <rFont val="Arial"/>
        <family val="2"/>
      </rPr>
      <t>Sr2:</t>
    </r>
    <r>
      <rPr>
        <sz val="12"/>
        <rFont val="Arial"/>
        <family val="2"/>
      </rPr>
      <t xml:space="preserve">  reduced disease severity in the field. Sr2 positive was based on a combination of BIN, low disease severity, and seedling infection types.  </t>
    </r>
  </si>
  <si>
    <r>
      <rPr>
        <b/>
        <sz val="12"/>
        <rFont val="Arial"/>
        <family val="2"/>
      </rPr>
      <t xml:space="preserve">Sr2?: </t>
    </r>
    <r>
      <rPr>
        <sz val="12"/>
        <rFont val="Arial"/>
        <family val="2"/>
      </rPr>
      <t>postulation with reduced confidence due to a lack of BIN, incorrect seedling IT, or high field disease severity.</t>
    </r>
  </si>
  <si>
    <r>
      <t xml:space="preserve">Turner et al. (2016) </t>
    </r>
    <r>
      <rPr>
        <i/>
        <sz val="12"/>
        <rFont val="Arial"/>
        <family val="2"/>
      </rPr>
      <t>Crop Sci</t>
    </r>
    <r>
      <rPr>
        <sz val="12"/>
        <rFont val="Arial"/>
        <family val="2"/>
      </rPr>
      <t xml:space="preserve"> 56:1-7</t>
    </r>
  </si>
  <si>
    <r>
      <t xml:space="preserve">Jayaveeramut et al. (2016) </t>
    </r>
    <r>
      <rPr>
        <i/>
        <sz val="12"/>
        <rFont val="Arial"/>
        <family val="2"/>
      </rPr>
      <t>Phytopathology</t>
    </r>
    <r>
      <rPr>
        <sz val="12"/>
        <rFont val="Arial"/>
        <family val="2"/>
      </rPr>
      <t xml:space="preserve"> (in press, available as First Look)</t>
    </r>
  </si>
  <si>
    <r>
      <t xml:space="preserve">Semi-diagnostic for R-B1. Grain color. Note: Only 1 "b" allele across the 3 genomes is needed to confer red color. Lots of "b" alleles, </t>
    </r>
    <r>
      <rPr>
        <i/>
        <sz val="12"/>
        <color theme="1"/>
        <rFont val="Arial"/>
        <family val="2"/>
      </rPr>
      <t>may not be working reliably.</t>
    </r>
  </si>
  <si>
    <t>YR2</t>
  </si>
  <si>
    <t>Wheat soilborne mosaic/ Wheat spindle streak mosaic</t>
  </si>
  <si>
    <t>Table 1. Participants</t>
  </si>
  <si>
    <t>Table 2. Entries</t>
  </si>
  <si>
    <t>Table 3. Agronomic Summary</t>
  </si>
  <si>
    <t>Table 6. Grain Volume Weight</t>
  </si>
  <si>
    <t>Table 7. Plant Height</t>
  </si>
  <si>
    <t>Table 8. Heading Date</t>
  </si>
  <si>
    <t>Table 9. Stability Analysis</t>
  </si>
  <si>
    <t>Table 4. Grain Yield by Location</t>
  </si>
  <si>
    <t>Table 10. DNA Marker Data</t>
  </si>
  <si>
    <t>Table 11. Stripe (Yellow) Rust</t>
  </si>
  <si>
    <t>Table 5. State and Zone Yield Means</t>
  </si>
  <si>
    <t>Overall SRPN</t>
  </si>
  <si>
    <t>Lincoln, NE</t>
  </si>
  <si>
    <t>Prosper, TX</t>
  </si>
  <si>
    <t>Garden City, KS</t>
  </si>
  <si>
    <t>Akron, CO</t>
  </si>
  <si>
    <t>Burlington, CO</t>
  </si>
  <si>
    <t>Goodwell, OK (Irr.)</t>
  </si>
  <si>
    <t>Bushland, TX (Dry)</t>
  </si>
  <si>
    <t>Bushland, TX (Irr.)</t>
  </si>
  <si>
    <t>Southeast*</t>
  </si>
  <si>
    <t>Hays, KS *</t>
  </si>
  <si>
    <t>Northwest *</t>
  </si>
  <si>
    <t>Chillicothe, TX *</t>
  </si>
  <si>
    <t>Southwest *</t>
  </si>
  <si>
    <t>Dakota Lakes, SD *</t>
  </si>
  <si>
    <t>Central South Dakota *</t>
  </si>
  <si>
    <t>Hutchinson, KS *</t>
  </si>
  <si>
    <t>Northeast *</t>
  </si>
  <si>
    <t>*USDA-ARS</t>
  </si>
  <si>
    <t>Njoro, Kenya</t>
  </si>
  <si>
    <t>Table 14. Dwarf Bunt Disease of 2016 SRPN Entries.</t>
  </si>
  <si>
    <t>Table 13.   Stem Rust Ratings of 2016 SRPN Entries.</t>
  </si>
  <si>
    <t xml:space="preserve">Table 15.  Virus Disease Ratings of 2016 SRPN Entries. </t>
  </si>
  <si>
    <t>Table 17.   Sprouting Scores for Selected 2016 SRPN Entries.</t>
  </si>
  <si>
    <t>Table 16.   Lodging Scores for 2016 SRPN Entries.</t>
  </si>
  <si>
    <t>Table 12. Leaf Rust and Lead Area Disease (LAD)</t>
  </si>
  <si>
    <t>Table 13. Stem Rust</t>
  </si>
  <si>
    <t>Table 14. Dwarf Bunt Disease</t>
  </si>
  <si>
    <t>Table 15. Virus Diseases</t>
  </si>
  <si>
    <t>Table 16. Lodging Scores</t>
  </si>
  <si>
    <t>Table 17. Sprouting data</t>
  </si>
  <si>
    <t>Table 6.  Mean Grain Volume Weights (kg/hl) 2016 of SRPN Entries by Location</t>
  </si>
  <si>
    <t>Table 7.  Mean Plant Heights (cm) of 2016 SRPN by Location.</t>
  </si>
  <si>
    <t>Table 8.  Mean Heading Day (DOY) of 2016 SRPN Entries.</t>
  </si>
  <si>
    <t>Table 12.  Leaf Rust and Leaf Area Disease (LAD) Ratings of 2016 SRPN Entries.</t>
  </si>
  <si>
    <t>Index of Tables in the 2016 Southern Regional Performance Nursery</t>
  </si>
  <si>
    <t>Kansas State University, Manhattan, KS – A. Fritz</t>
  </si>
  <si>
    <t>NDSU, Williston Branch Station –  D. Amiot; C. Penuel, G. Pradhan</t>
  </si>
  <si>
    <t xml:space="preserve">Central Ag. Research Center, Moccasin – P. Carr, </t>
  </si>
  <si>
    <t>J. Lewis, M. Schlemmer, B. Berzonsky Lincoln, NE</t>
  </si>
  <si>
    <t xml:space="preserve">University of Nebraska, Lincoln, NE – S. Baenziger, G. Dorn, M. Montgomery, R. Little, S. Wegulo, J. Millhouse </t>
  </si>
  <si>
    <t>Pathology – Y. Jin, J. Kolmer,  St. Paul, MN;  X.Chen, K. Garland-Campbell, Pullman, WA; R. Bowden, &amp; Clint Wilson, Manhattan, KS;  Charles Erickson, Aberdeen, ID; David Marshall, Raleigh, NC, G. Peterson, Fort Dietrick, MD; T.S. Tatenini, Lincoln, NE</t>
  </si>
  <si>
    <t>High Plains Ag. Laboratory, Sidney – Jake Hansen</t>
  </si>
  <si>
    <t>* Locations with significant factor loadings to multiple zones were inlcuded in each.</t>
  </si>
  <si>
    <t>Overall</t>
  </si>
  <si>
    <t>Infection Type</t>
  </si>
  <si>
    <t>Severity</t>
  </si>
  <si>
    <t>10 = no resistance, all leaves yellow</t>
  </si>
  <si>
    <t>0 = complete resistance, 100% green</t>
  </si>
  <si>
    <t>0 = most resistant,             9 = most susceptible</t>
  </si>
  <si>
    <t>(0-10)</t>
  </si>
  <si>
    <t>Central Ferry, WA *</t>
  </si>
  <si>
    <t>Pullman, WA *</t>
  </si>
  <si>
    <t>RCBD , 2 reps</t>
  </si>
  <si>
    <t>Lr gene postulated by response to races</t>
  </si>
  <si>
    <t xml:space="preserve"> 5/10/16</t>
  </si>
  <si>
    <t>Table 4. Mean (kg/ha) and l.s.d. for Grain Yields of 38 Entries in the 2016 Southern Regional Performance Nursery.</t>
  </si>
  <si>
    <t>Table 5.  Mean and l.s.d. for Grain Yields of 38 Entries in the 2016 SRPN, by State and Production Zone (kg/ha).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</si>
</sst>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0.0"/>
    <numFmt numFmtId="165" formatCode="m/d;@"/>
    <numFmt numFmtId="166" formatCode="0.0;\-0.0"/>
    <numFmt numFmtId="167" formatCode="&quot;$&quot;#,##0\ ;\(&quot;$&quot;#,##0\)"/>
    <numFmt numFmtId="168" formatCode="[$$-409]* #,##0_);_([$$-409]* \#\,##0\);_([$$-409]* &quot;-&quot;_);_(@_)"/>
    <numFmt numFmtId="169" formatCode="0.000"/>
  </numFmts>
  <fonts count="1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72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72"/>
      <name val="Verdana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indexed="8"/>
      <name val="Verdana"/>
      <family val="2"/>
    </font>
    <font>
      <sz val="11"/>
      <name val="Calibri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name val="System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36"/>
      <name val="Calibri"/>
      <family val="2"/>
    </font>
    <font>
      <b/>
      <sz val="11"/>
      <color indexed="24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i/>
      <sz val="12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0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30"/>
      </patternFill>
    </fill>
    <fill>
      <patternFill patternType="solid">
        <fgColor indexed="13"/>
        <bgColor indexed="8"/>
      </patternFill>
    </fill>
    <fill>
      <patternFill patternType="solid">
        <fgColor indexed="29"/>
      </patternFill>
    </fill>
    <fill>
      <patternFill patternType="solid">
        <fgColor indexed="11"/>
        <bgColor indexed="8"/>
      </patternFill>
    </fill>
    <fill>
      <patternFill patternType="solid">
        <fgColor indexed="11"/>
      </patternFill>
    </fill>
    <fill>
      <patternFill patternType="solid">
        <fgColor indexed="24"/>
        <bgColor indexed="8"/>
      </patternFill>
    </fill>
    <fill>
      <patternFill patternType="solid">
        <fgColor indexed="36"/>
      </patternFill>
    </fill>
    <fill>
      <patternFill patternType="solid">
        <fgColor indexed="15"/>
        <bgColor indexed="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5"/>
        <bgColor indexed="8"/>
      </patternFill>
    </fill>
    <fill>
      <patternFill patternType="solid">
        <fgColor indexed="53"/>
      </patternFill>
    </fill>
    <fill>
      <patternFill patternType="solid">
        <fgColor indexed="21"/>
        <bgColor indexed="8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29"/>
        <bgColor indexed="8"/>
      </patternFill>
    </fill>
    <fill>
      <patternFill patternType="solid">
        <fgColor indexed="19"/>
        <bgColor indexed="8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8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0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646">
    <xf numFmtId="0" fontId="0" fillId="0" borderId="0"/>
    <xf numFmtId="0" fontId="24" fillId="0" borderId="0"/>
    <xf numFmtId="0" fontId="24" fillId="0" borderId="0">
      <alignment vertical="center"/>
    </xf>
    <xf numFmtId="0" fontId="22" fillId="0" borderId="0"/>
    <xf numFmtId="0" fontId="21" fillId="0" borderId="0"/>
    <xf numFmtId="0" fontId="20" fillId="0" borderId="0"/>
    <xf numFmtId="0" fontId="20" fillId="0" borderId="0"/>
    <xf numFmtId="0" fontId="25" fillId="0" borderId="0"/>
    <xf numFmtId="0" fontId="19" fillId="0" borderId="0"/>
    <xf numFmtId="0" fontId="18" fillId="0" borderId="0"/>
    <xf numFmtId="0" fontId="30" fillId="0" borderId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2" fillId="3" borderId="0" applyNumberFormat="0" applyBorder="0" applyAlignment="0" applyProtection="0"/>
    <xf numFmtId="0" fontId="33" fillId="6" borderId="5" applyNumberFormat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5" borderId="5" applyNumberFormat="0" applyAlignment="0" applyProtection="0"/>
    <xf numFmtId="0" fontId="41" fillId="0" borderId="7" applyNumberFormat="0" applyFill="0" applyAlignment="0" applyProtection="0"/>
    <xf numFmtId="0" fontId="42" fillId="4" borderId="0" applyNumberFormat="0" applyBorder="0" applyAlignment="0" applyProtection="0"/>
    <xf numFmtId="0" fontId="18" fillId="8" borderId="9" applyNumberFormat="0" applyFont="0" applyAlignment="0" applyProtection="0"/>
    <xf numFmtId="0" fontId="30" fillId="8" borderId="9" applyNumberFormat="0" applyFont="0" applyAlignment="0" applyProtection="0"/>
    <xf numFmtId="0" fontId="43" fillId="6" borderId="6" applyNumberForma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17" fillId="0" borderId="0"/>
    <xf numFmtId="0" fontId="30" fillId="0" borderId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16" fillId="0" borderId="0"/>
    <xf numFmtId="0" fontId="30" fillId="8" borderId="9" applyNumberFormat="0" applyFont="0" applyAlignment="0" applyProtection="0"/>
    <xf numFmtId="0" fontId="48" fillId="0" borderId="0"/>
    <xf numFmtId="0" fontId="49" fillId="0" borderId="0"/>
    <xf numFmtId="0" fontId="24" fillId="0" borderId="0"/>
    <xf numFmtId="0" fontId="24" fillId="0" borderId="0"/>
    <xf numFmtId="3" fontId="26" fillId="0" borderId="0"/>
    <xf numFmtId="0" fontId="47" fillId="0" borderId="0"/>
    <xf numFmtId="0" fontId="47" fillId="0" borderId="0"/>
    <xf numFmtId="0" fontId="49" fillId="0" borderId="0"/>
    <xf numFmtId="0" fontId="24" fillId="0" borderId="0"/>
    <xf numFmtId="0" fontId="47" fillId="0" borderId="0"/>
    <xf numFmtId="0" fontId="49" fillId="0" borderId="0"/>
    <xf numFmtId="0" fontId="15" fillId="0" borderId="0"/>
    <xf numFmtId="0" fontId="29" fillId="0" borderId="0"/>
    <xf numFmtId="0" fontId="24" fillId="0" borderId="0"/>
    <xf numFmtId="0" fontId="14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51" fillId="0" borderId="0"/>
    <xf numFmtId="0" fontId="51" fillId="0" borderId="0"/>
    <xf numFmtId="0" fontId="13" fillId="0" borderId="0"/>
    <xf numFmtId="0" fontId="53" fillId="0" borderId="0"/>
    <xf numFmtId="0" fontId="24" fillId="0" borderId="0"/>
    <xf numFmtId="0" fontId="24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3" fontId="24" fillId="0" borderId="0"/>
    <xf numFmtId="3" fontId="26" fillId="0" borderId="0"/>
    <xf numFmtId="0" fontId="24" fillId="0" borderId="0"/>
    <xf numFmtId="0" fontId="53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51" fillId="0" borderId="0"/>
    <xf numFmtId="0" fontId="25" fillId="0" borderId="0"/>
    <xf numFmtId="9" fontId="51" fillId="0" borderId="0" applyFont="0" applyFill="0" applyBorder="0" applyAlignment="0" applyProtection="0"/>
    <xf numFmtId="0" fontId="51" fillId="0" borderId="0"/>
    <xf numFmtId="0" fontId="29" fillId="0" borderId="0"/>
    <xf numFmtId="0" fontId="13" fillId="0" borderId="0"/>
    <xf numFmtId="0" fontId="49" fillId="0" borderId="0"/>
    <xf numFmtId="0" fontId="24" fillId="0" borderId="0"/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23" fillId="0" borderId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4" fillId="5" borderId="5" applyNumberFormat="0" applyAlignment="0" applyProtection="0"/>
    <xf numFmtId="0" fontId="65" fillId="6" borderId="6" applyNumberFormat="0" applyAlignment="0" applyProtection="0"/>
    <xf numFmtId="0" fontId="66" fillId="6" borderId="5" applyNumberFormat="0" applyAlignment="0" applyProtection="0"/>
    <xf numFmtId="0" fontId="67" fillId="0" borderId="7" applyNumberFormat="0" applyFill="0" applyAlignment="0" applyProtection="0"/>
    <xf numFmtId="0" fontId="68" fillId="7" borderId="8" applyNumberFormat="0" applyAlignment="0" applyProtection="0"/>
    <xf numFmtId="0" fontId="69" fillId="0" borderId="0" applyNumberFormat="0" applyFill="0" applyBorder="0" applyAlignment="0" applyProtection="0"/>
    <xf numFmtId="0" fontId="23" fillId="8" borderId="9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Protection="0">
      <alignment vertical="top"/>
    </xf>
    <xf numFmtId="0" fontId="11" fillId="0" borderId="0"/>
    <xf numFmtId="0" fontId="11" fillId="0" borderId="0"/>
    <xf numFmtId="0" fontId="53" fillId="0" borderId="0"/>
    <xf numFmtId="0" fontId="49" fillId="0" borderId="0"/>
    <xf numFmtId="0" fontId="11" fillId="0" borderId="0"/>
    <xf numFmtId="0" fontId="29" fillId="0" borderId="0"/>
    <xf numFmtId="0" fontId="11" fillId="0" borderId="0"/>
    <xf numFmtId="0" fontId="24" fillId="0" borderId="0"/>
    <xf numFmtId="0" fontId="24" fillId="0" borderId="0"/>
    <xf numFmtId="0" fontId="74" fillId="33" borderId="0"/>
    <xf numFmtId="0" fontId="54" fillId="0" borderId="0"/>
    <xf numFmtId="0" fontId="11" fillId="0" borderId="0"/>
    <xf numFmtId="0" fontId="11" fillId="0" borderId="0"/>
    <xf numFmtId="0" fontId="57" fillId="2" borderId="0" applyNumberFormat="0" applyBorder="0" applyAlignment="0" applyProtection="0"/>
    <xf numFmtId="0" fontId="24" fillId="0" borderId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79" fillId="3" borderId="0" applyNumberFormat="0" applyBorder="0" applyAlignment="0" applyProtection="0"/>
    <xf numFmtId="0" fontId="80" fillId="4" borderId="0" applyNumberFormat="0" applyBorder="0" applyAlignment="0" applyProtection="0"/>
    <xf numFmtId="0" fontId="81" fillId="5" borderId="5" applyNumberFormat="0" applyAlignment="0" applyProtection="0"/>
    <xf numFmtId="0" fontId="82" fillId="6" borderId="6" applyNumberFormat="0" applyAlignment="0" applyProtection="0"/>
    <xf numFmtId="0" fontId="83" fillId="6" borderId="5" applyNumberFormat="0" applyAlignment="0" applyProtection="0"/>
    <xf numFmtId="0" fontId="84" fillId="0" borderId="7" applyNumberFormat="0" applyFill="0" applyAlignment="0" applyProtection="0"/>
    <xf numFmtId="0" fontId="85" fillId="7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8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89" fillId="32" borderId="0" applyNumberFormat="0" applyBorder="0" applyAlignment="0" applyProtection="0"/>
    <xf numFmtId="0" fontId="10" fillId="0" borderId="0"/>
    <xf numFmtId="0" fontId="10" fillId="8" borderId="9" applyNumberFormat="0" applyFont="0" applyAlignment="0" applyProtection="0"/>
    <xf numFmtId="0" fontId="92" fillId="0" borderId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0" borderId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97" fillId="0" borderId="0">
      <alignment wrapText="1"/>
    </xf>
    <xf numFmtId="0" fontId="24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4" fillId="34" borderId="0"/>
    <xf numFmtId="0" fontId="104" fillId="35" borderId="0" applyNumberFormat="0" applyBorder="0" applyAlignment="0" applyProtection="0"/>
    <xf numFmtId="0" fontId="74" fillId="36" borderId="0"/>
    <xf numFmtId="0" fontId="104" fillId="37" borderId="0" applyNumberFormat="0" applyBorder="0" applyAlignment="0" applyProtection="0"/>
    <xf numFmtId="0" fontId="74" fillId="38" borderId="0"/>
    <xf numFmtId="0" fontId="104" fillId="39" borderId="0" applyNumberFormat="0" applyBorder="0" applyAlignment="0" applyProtection="0"/>
    <xf numFmtId="0" fontId="74" fillId="40" borderId="0"/>
    <xf numFmtId="0" fontId="104" fillId="41" borderId="0" applyNumberFormat="0" applyBorder="0" applyAlignment="0" applyProtection="0"/>
    <xf numFmtId="0" fontId="74" fillId="42" borderId="0"/>
    <xf numFmtId="0" fontId="104" fillId="43" borderId="0" applyNumberFormat="0" applyBorder="0" applyAlignment="0" applyProtection="0"/>
    <xf numFmtId="0" fontId="74" fillId="33" borderId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74" fillId="40" borderId="0"/>
    <xf numFmtId="0" fontId="104" fillId="41" borderId="0" applyNumberFormat="0" applyBorder="0" applyAlignment="0" applyProtection="0"/>
    <xf numFmtId="0" fontId="74" fillId="42" borderId="0"/>
    <xf numFmtId="0" fontId="104" fillId="43" borderId="0" applyNumberFormat="0" applyBorder="0" applyAlignment="0" applyProtection="0"/>
    <xf numFmtId="0" fontId="74" fillId="47" borderId="0"/>
    <xf numFmtId="0" fontId="104" fillId="48" borderId="0" applyNumberFormat="0" applyBorder="0" applyAlignment="0" applyProtection="0"/>
    <xf numFmtId="0" fontId="105" fillId="49" borderId="0"/>
    <xf numFmtId="0" fontId="106" fillId="50" borderId="0" applyNumberFormat="0" applyBorder="0" applyAlignment="0" applyProtection="0"/>
    <xf numFmtId="0" fontId="107" fillId="51" borderId="26" applyNumberFormat="0" applyAlignment="0" applyProtection="0"/>
    <xf numFmtId="0" fontId="107" fillId="51" borderId="26" applyNumberFormat="0" applyAlignment="0" applyProtection="0"/>
    <xf numFmtId="0" fontId="107" fillId="51" borderId="26" applyNumberFormat="0" applyAlignment="0" applyProtection="0"/>
    <xf numFmtId="0" fontId="107" fillId="51" borderId="26" applyNumberFormat="0" applyAlignment="0" applyProtection="0"/>
    <xf numFmtId="0" fontId="108" fillId="52" borderId="27"/>
    <xf numFmtId="0" fontId="108" fillId="52" borderId="27"/>
    <xf numFmtId="0" fontId="108" fillId="52" borderId="27"/>
    <xf numFmtId="0" fontId="107" fillId="51" borderId="26" applyNumberFormat="0" applyAlignment="0" applyProtection="0"/>
    <xf numFmtId="0" fontId="107" fillId="51" borderId="26" applyNumberFormat="0" applyAlignment="0" applyProtection="0"/>
    <xf numFmtId="0" fontId="107" fillId="51" borderId="26" applyNumberFormat="0" applyAlignment="0" applyProtection="0"/>
    <xf numFmtId="0" fontId="108" fillId="52" borderId="27"/>
    <xf numFmtId="0" fontId="108" fillId="52" borderId="27"/>
    <xf numFmtId="0" fontId="108" fillId="52" borderId="27"/>
    <xf numFmtId="0" fontId="108" fillId="52" borderId="27"/>
    <xf numFmtId="0" fontId="108" fillId="52" borderId="27"/>
    <xf numFmtId="0" fontId="109" fillId="33" borderId="28"/>
    <xf numFmtId="0" fontId="109" fillId="33" borderId="28"/>
    <xf numFmtId="0" fontId="109" fillId="33" borderId="28"/>
    <xf numFmtId="0" fontId="107" fillId="51" borderId="26" applyNumberFormat="0" applyAlignment="0" applyProtection="0"/>
    <xf numFmtId="0" fontId="109" fillId="33" borderId="28"/>
    <xf numFmtId="0" fontId="109" fillId="33" borderId="28"/>
    <xf numFmtId="0" fontId="109" fillId="33" borderId="28"/>
    <xf numFmtId="0" fontId="109" fillId="33" borderId="28"/>
    <xf numFmtId="0" fontId="109" fillId="33" borderId="28"/>
    <xf numFmtId="0" fontId="109" fillId="33" borderId="28"/>
    <xf numFmtId="0" fontId="109" fillId="33" borderId="28"/>
    <xf numFmtId="0" fontId="107" fillId="51" borderId="26" applyNumberFormat="0" applyAlignment="0" applyProtection="0"/>
    <xf numFmtId="0" fontId="110" fillId="53" borderId="29"/>
    <xf numFmtId="0" fontId="110" fillId="53" borderId="29"/>
    <xf numFmtId="0" fontId="110" fillId="53" borderId="29"/>
    <xf numFmtId="0" fontId="110" fillId="53" borderId="29"/>
    <xf numFmtId="0" fontId="110" fillId="53" borderId="29"/>
    <xf numFmtId="0" fontId="110" fillId="53" borderId="29"/>
    <xf numFmtId="0" fontId="110" fillId="53" borderId="29"/>
    <xf numFmtId="0" fontId="110" fillId="53" borderId="29"/>
    <xf numFmtId="0" fontId="110" fillId="53" borderId="29"/>
    <xf numFmtId="0" fontId="110" fillId="53" borderId="29"/>
    <xf numFmtId="0" fontId="110" fillId="53" borderId="29"/>
    <xf numFmtId="0" fontId="107" fillId="51" borderId="26" applyNumberFormat="0" applyAlignment="0" applyProtection="0"/>
    <xf numFmtId="0" fontId="107" fillId="51" borderId="26" applyNumberFormat="0" applyAlignment="0" applyProtection="0"/>
    <xf numFmtId="0" fontId="107" fillId="51" borderId="26" applyNumberFormat="0" applyAlignment="0" applyProtection="0"/>
    <xf numFmtId="0" fontId="107" fillId="51" borderId="26" applyNumberFormat="0" applyAlignment="0" applyProtection="0"/>
    <xf numFmtId="0" fontId="107" fillId="51" borderId="26" applyNumberFormat="0" applyAlignment="0" applyProtection="0"/>
    <xf numFmtId="0" fontId="111" fillId="54" borderId="30" applyNumberFormat="0" applyAlignment="0" applyProtection="0"/>
    <xf numFmtId="43" fontId="24" fillId="0" borderId="0" applyFont="0" applyFill="0" applyBorder="0" applyAlignment="0" applyProtection="0"/>
    <xf numFmtId="3" fontId="24" fillId="55" borderId="0" applyFont="0" applyFill="0" applyBorder="0" applyAlignment="0" applyProtection="0"/>
    <xf numFmtId="3" fontId="24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167" fontId="24" fillId="55" borderId="0" applyFont="0" applyFill="0" applyBorder="0" applyAlignment="0" applyProtection="0"/>
    <xf numFmtId="5" fontId="24" fillId="0" borderId="0" applyFont="0" applyFill="0" applyBorder="0" applyAlignment="0" applyProtection="0"/>
    <xf numFmtId="0" fontId="52" fillId="0" borderId="0" applyFill="0" applyBorder="0" applyAlignment="0" applyProtection="0"/>
    <xf numFmtId="14" fontId="24" fillId="0" borderId="0" applyFont="0" applyFill="0" applyBorder="0" applyAlignment="0" applyProtection="0"/>
    <xf numFmtId="0" fontId="112" fillId="0" borderId="0"/>
    <xf numFmtId="0" fontId="113" fillId="0" borderId="0" applyNumberFormat="0" applyFill="0" applyBorder="0" applyAlignment="0" applyProtection="0"/>
    <xf numFmtId="2" fontId="52" fillId="0" borderId="0" applyFill="0" applyBorder="0" applyAlignment="0" applyProtection="0"/>
    <xf numFmtId="2" fontId="24" fillId="0" borderId="0" applyFont="0" applyFill="0" applyBorder="0" applyAlignment="0" applyProtection="0"/>
    <xf numFmtId="0" fontId="114" fillId="56" borderId="0"/>
    <xf numFmtId="0" fontId="57" fillId="2" borderId="0" applyNumberFormat="0" applyBorder="0" applyAlignment="0" applyProtection="0"/>
    <xf numFmtId="0" fontId="115" fillId="57" borderId="0" applyNumberFormat="0" applyBorder="0" applyAlignment="0" applyProtection="0"/>
    <xf numFmtId="0" fontId="116" fillId="55" borderId="0" applyNumberFormat="0" applyFill="0" applyBorder="0" applyAlignment="0" applyProtection="0"/>
    <xf numFmtId="0" fontId="117" fillId="0" borderId="31"/>
    <xf numFmtId="0" fontId="75" fillId="55" borderId="0" applyNumberFormat="0" applyFill="0" applyBorder="0" applyAlignment="0" applyProtection="0"/>
    <xf numFmtId="0" fontId="118" fillId="0" borderId="32"/>
    <xf numFmtId="0" fontId="119" fillId="0" borderId="33" applyNumberFormat="0" applyFill="0" applyAlignment="0" applyProtection="0"/>
    <xf numFmtId="0" fontId="1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0" fillId="58" borderId="26" applyNumberFormat="0" applyAlignment="0" applyProtection="0"/>
    <xf numFmtId="0" fontId="120" fillId="58" borderId="26" applyNumberFormat="0" applyAlignment="0" applyProtection="0"/>
    <xf numFmtId="0" fontId="120" fillId="58" borderId="26" applyNumberFormat="0" applyAlignment="0" applyProtection="0"/>
    <xf numFmtId="0" fontId="120" fillId="58" borderId="26" applyNumberFormat="0" applyAlignment="0" applyProtection="0"/>
    <xf numFmtId="0" fontId="74" fillId="38" borderId="27"/>
    <xf numFmtId="0" fontId="74" fillId="38" borderId="27"/>
    <xf numFmtId="0" fontId="74" fillId="38" borderId="27"/>
    <xf numFmtId="0" fontId="120" fillId="58" borderId="26" applyNumberFormat="0" applyAlignment="0" applyProtection="0"/>
    <xf numFmtId="0" fontId="120" fillId="58" borderId="26" applyNumberFormat="0" applyAlignment="0" applyProtection="0"/>
    <xf numFmtId="0" fontId="120" fillId="58" borderId="26" applyNumberFormat="0" applyAlignment="0" applyProtection="0"/>
    <xf numFmtId="0" fontId="74" fillId="38" borderId="27"/>
    <xf numFmtId="0" fontId="74" fillId="38" borderId="27"/>
    <xf numFmtId="0" fontId="74" fillId="38" borderId="27"/>
    <xf numFmtId="0" fontId="74" fillId="38" borderId="27"/>
    <xf numFmtId="0" fontId="74" fillId="38" borderId="27"/>
    <xf numFmtId="0" fontId="74" fillId="38" borderId="28"/>
    <xf numFmtId="0" fontId="74" fillId="38" borderId="28"/>
    <xf numFmtId="0" fontId="74" fillId="38" borderId="28"/>
    <xf numFmtId="0" fontId="120" fillId="58" borderId="26" applyNumberFormat="0" applyAlignment="0" applyProtection="0"/>
    <xf numFmtId="0" fontId="74" fillId="38" borderId="28"/>
    <xf numFmtId="0" fontId="74" fillId="38" borderId="28"/>
    <xf numFmtId="0" fontId="74" fillId="38" borderId="28"/>
    <xf numFmtId="0" fontId="74" fillId="38" borderId="28"/>
    <xf numFmtId="0" fontId="74" fillId="38" borderId="28"/>
    <xf numFmtId="0" fontId="74" fillId="38" borderId="28"/>
    <xf numFmtId="0" fontId="74" fillId="38" borderId="28"/>
    <xf numFmtId="0" fontId="120" fillId="58" borderId="26" applyNumberFormat="0" applyAlignment="0" applyProtection="0"/>
    <xf numFmtId="0" fontId="74" fillId="59" borderId="29"/>
    <xf numFmtId="0" fontId="74" fillId="59" borderId="29"/>
    <xf numFmtId="0" fontId="74" fillId="59" borderId="29"/>
    <xf numFmtId="0" fontId="74" fillId="59" borderId="29"/>
    <xf numFmtId="0" fontId="74" fillId="59" borderId="29"/>
    <xf numFmtId="0" fontId="74" fillId="59" borderId="29"/>
    <xf numFmtId="0" fontId="74" fillId="59" borderId="29"/>
    <xf numFmtId="0" fontId="74" fillId="59" borderId="29"/>
    <xf numFmtId="0" fontId="74" fillId="59" borderId="29"/>
    <xf numFmtId="0" fontId="74" fillId="59" borderId="29"/>
    <xf numFmtId="0" fontId="74" fillId="59" borderId="29"/>
    <xf numFmtId="0" fontId="120" fillId="58" borderId="26" applyNumberFormat="0" applyAlignment="0" applyProtection="0"/>
    <xf numFmtId="0" fontId="120" fillId="58" borderId="26" applyNumberFormat="0" applyAlignment="0" applyProtection="0"/>
    <xf numFmtId="0" fontId="120" fillId="58" borderId="26" applyNumberFormat="0" applyAlignment="0" applyProtection="0"/>
    <xf numFmtId="0" fontId="120" fillId="58" borderId="26" applyNumberFormat="0" applyAlignment="0" applyProtection="0"/>
    <xf numFmtId="0" fontId="120" fillId="58" borderId="26" applyNumberFormat="0" applyAlignment="0" applyProtection="0"/>
    <xf numFmtId="0" fontId="106" fillId="0" borderId="34"/>
    <xf numFmtId="0" fontId="121" fillId="0" borderId="35" applyNumberFormat="0" applyFill="0" applyAlignment="0" applyProtection="0"/>
    <xf numFmtId="0" fontId="122" fillId="56" borderId="0"/>
    <xf numFmtId="0" fontId="123" fillId="60" borderId="0" applyNumberFormat="0" applyBorder="0" applyAlignment="0" applyProtection="0"/>
    <xf numFmtId="0" fontId="5" fillId="0" borderId="0"/>
    <xf numFmtId="0" fontId="24" fillId="0" borderId="0"/>
    <xf numFmtId="168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5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5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9" fontId="24" fillId="0" borderId="0"/>
    <xf numFmtId="0" fontId="24" fillId="0" borderId="0"/>
    <xf numFmtId="0" fontId="24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61" borderId="36" applyNumberFormat="0" applyFont="0" applyAlignment="0" applyProtection="0"/>
    <xf numFmtId="0" fontId="24" fillId="61" borderId="36" applyNumberFormat="0" applyFont="0" applyAlignment="0" applyProtection="0"/>
    <xf numFmtId="0" fontId="24" fillId="61" borderId="36" applyNumberFormat="0" applyFont="0" applyAlignment="0" applyProtection="0"/>
    <xf numFmtId="0" fontId="24" fillId="61" borderId="36" applyNumberFormat="0" applyFont="0" applyAlignment="0" applyProtection="0"/>
    <xf numFmtId="0" fontId="5" fillId="8" borderId="9" applyNumberFormat="0" applyFont="0" applyAlignment="0" applyProtection="0"/>
    <xf numFmtId="0" fontId="74" fillId="38" borderId="37"/>
    <xf numFmtId="0" fontId="74" fillId="38" borderId="37"/>
    <xf numFmtId="0" fontId="74" fillId="38" borderId="37"/>
    <xf numFmtId="0" fontId="24" fillId="61" borderId="36" applyNumberFormat="0" applyFont="0" applyAlignment="0" applyProtection="0"/>
    <xf numFmtId="0" fontId="24" fillId="61" borderId="36" applyNumberFormat="0" applyFont="0" applyAlignment="0" applyProtection="0"/>
    <xf numFmtId="0" fontId="47" fillId="61" borderId="36" applyNumberFormat="0" applyFont="0" applyAlignment="0" applyProtection="0"/>
    <xf numFmtId="0" fontId="24" fillId="61" borderId="36" applyNumberFormat="0" applyFont="0" applyAlignment="0" applyProtection="0"/>
    <xf numFmtId="0" fontId="74" fillId="38" borderId="37"/>
    <xf numFmtId="0" fontId="74" fillId="38" borderId="37"/>
    <xf numFmtId="0" fontId="74" fillId="38" borderId="37"/>
    <xf numFmtId="0" fontId="74" fillId="38" borderId="37"/>
    <xf numFmtId="0" fontId="74" fillId="38" borderId="38"/>
    <xf numFmtId="0" fontId="74" fillId="38" borderId="38"/>
    <xf numFmtId="0" fontId="74" fillId="38" borderId="38"/>
    <xf numFmtId="0" fontId="24" fillId="61" borderId="36" applyNumberFormat="0" applyFont="0" applyAlignment="0" applyProtection="0"/>
    <xf numFmtId="0" fontId="47" fillId="61" borderId="36" applyNumberFormat="0" applyFont="0" applyAlignment="0" applyProtection="0"/>
    <xf numFmtId="0" fontId="24" fillId="61" borderId="36" applyNumberFormat="0" applyFont="0" applyAlignment="0" applyProtection="0"/>
    <xf numFmtId="0" fontId="74" fillId="38" borderId="38"/>
    <xf numFmtId="0" fontId="74" fillId="38" borderId="38"/>
    <xf numFmtId="0" fontId="74" fillId="38" borderId="38"/>
    <xf numFmtId="0" fontId="74" fillId="38" borderId="38"/>
    <xf numFmtId="0" fontId="74" fillId="38" borderId="38"/>
    <xf numFmtId="0" fontId="74" fillId="59" borderId="39"/>
    <xf numFmtId="0" fontId="74" fillId="59" borderId="39"/>
    <xf numFmtId="0" fontId="74" fillId="59" borderId="39"/>
    <xf numFmtId="0" fontId="24" fillId="61" borderId="36" applyNumberFormat="0" applyFont="0" applyAlignment="0" applyProtection="0"/>
    <xf numFmtId="0" fontId="24" fillId="61" borderId="36" applyNumberFormat="0" applyFont="0" applyAlignment="0" applyProtection="0"/>
    <xf numFmtId="0" fontId="74" fillId="59" borderId="39"/>
    <xf numFmtId="0" fontId="74" fillId="59" borderId="39"/>
    <xf numFmtId="0" fontId="74" fillId="59" borderId="39"/>
    <xf numFmtId="0" fontId="74" fillId="59" borderId="39"/>
    <xf numFmtId="0" fontId="74" fillId="59" borderId="39"/>
    <xf numFmtId="0" fontId="74" fillId="59" borderId="39"/>
    <xf numFmtId="0" fontId="24" fillId="61" borderId="36" applyNumberFormat="0" applyFont="0" applyAlignment="0" applyProtection="0"/>
    <xf numFmtId="0" fontId="24" fillId="61" borderId="36" applyNumberFormat="0" applyFont="0" applyAlignment="0" applyProtection="0"/>
    <xf numFmtId="0" fontId="24" fillId="61" borderId="36" applyNumberFormat="0" applyFont="0" applyAlignment="0" applyProtection="0"/>
    <xf numFmtId="0" fontId="24" fillId="61" borderId="36" applyNumberFormat="0" applyFont="0" applyAlignment="0" applyProtection="0"/>
    <xf numFmtId="0" fontId="125" fillId="51" borderId="40" applyNumberFormat="0" applyAlignment="0" applyProtection="0"/>
    <xf numFmtId="0" fontId="125" fillId="51" borderId="40" applyNumberFormat="0" applyAlignment="0" applyProtection="0"/>
    <xf numFmtId="0" fontId="125" fillId="51" borderId="40" applyNumberFormat="0" applyAlignment="0" applyProtection="0"/>
    <xf numFmtId="0" fontId="125" fillId="51" borderId="40" applyNumberFormat="0" applyAlignment="0" applyProtection="0"/>
    <xf numFmtId="0" fontId="118" fillId="52" borderId="41"/>
    <xf numFmtId="0" fontId="118" fillId="52" borderId="41"/>
    <xf numFmtId="0" fontId="118" fillId="52" borderId="41"/>
    <xf numFmtId="0" fontId="125" fillId="51" borderId="40" applyNumberFormat="0" applyAlignment="0" applyProtection="0"/>
    <xf numFmtId="0" fontId="125" fillId="51" borderId="40" applyNumberFormat="0" applyAlignment="0" applyProtection="0"/>
    <xf numFmtId="0" fontId="118" fillId="52" borderId="41"/>
    <xf numFmtId="0" fontId="118" fillId="52" borderId="41"/>
    <xf numFmtId="0" fontId="118" fillId="52" borderId="41"/>
    <xf numFmtId="0" fontId="118" fillId="52" borderId="41"/>
    <xf numFmtId="0" fontId="118" fillId="52" borderId="41"/>
    <xf numFmtId="0" fontId="118" fillId="52" borderId="41"/>
    <xf numFmtId="0" fontId="118" fillId="33" borderId="41"/>
    <xf numFmtId="0" fontId="118" fillId="33" borderId="41"/>
    <xf numFmtId="0" fontId="118" fillId="33" borderId="41"/>
    <xf numFmtId="0" fontId="118" fillId="33" borderId="41"/>
    <xf numFmtId="0" fontId="118" fillId="33" borderId="41"/>
    <xf numFmtId="0" fontId="118" fillId="33" borderId="41"/>
    <xf numFmtId="0" fontId="118" fillId="33" borderId="41"/>
    <xf numFmtId="0" fontId="118" fillId="33" borderId="41"/>
    <xf numFmtId="0" fontId="118" fillId="33" borderId="41"/>
    <xf numFmtId="0" fontId="118" fillId="33" borderId="41"/>
    <xf numFmtId="0" fontId="118" fillId="33" borderId="41"/>
    <xf numFmtId="0" fontId="125" fillId="51" borderId="40" applyNumberFormat="0" applyAlignment="0" applyProtection="0"/>
    <xf numFmtId="0" fontId="118" fillId="53" borderId="42"/>
    <xf numFmtId="0" fontId="118" fillId="53" borderId="42"/>
    <xf numFmtId="0" fontId="118" fillId="53" borderId="42"/>
    <xf numFmtId="0" fontId="118" fillId="53" borderId="42"/>
    <xf numFmtId="0" fontId="118" fillId="53" borderId="42"/>
    <xf numFmtId="0" fontId="118" fillId="53" borderId="42"/>
    <xf numFmtId="0" fontId="118" fillId="53" borderId="42"/>
    <xf numFmtId="0" fontId="118" fillId="53" borderId="42"/>
    <xf numFmtId="0" fontId="118" fillId="53" borderId="42"/>
    <xf numFmtId="0" fontId="118" fillId="53" borderId="42"/>
    <xf numFmtId="0" fontId="118" fillId="53" borderId="42"/>
    <xf numFmtId="0" fontId="125" fillId="51" borderId="40" applyNumberFormat="0" applyAlignment="0" applyProtection="0"/>
    <xf numFmtId="0" fontId="125" fillId="51" borderId="40" applyNumberFormat="0" applyAlignment="0" applyProtection="0"/>
    <xf numFmtId="0" fontId="125" fillId="51" borderId="40" applyNumberFormat="0" applyAlignment="0" applyProtection="0"/>
    <xf numFmtId="0" fontId="125" fillId="51" borderId="40" applyNumberFormat="0" applyAlignment="0" applyProtection="0"/>
    <xf numFmtId="0" fontId="125" fillId="51" borderId="40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18" fillId="0" borderId="43"/>
    <xf numFmtId="0" fontId="118" fillId="0" borderId="43"/>
    <xf numFmtId="0" fontId="118" fillId="0" borderId="43"/>
    <xf numFmtId="0" fontId="127" fillId="0" borderId="44" applyNumberFormat="0" applyFill="0" applyAlignment="0" applyProtection="0"/>
    <xf numFmtId="0" fontId="127" fillId="0" borderId="44" applyNumberFormat="0" applyFill="0" applyAlignment="0" applyProtection="0"/>
    <xf numFmtId="0" fontId="118" fillId="0" borderId="43"/>
    <xf numFmtId="0" fontId="118" fillId="0" borderId="43"/>
    <xf numFmtId="0" fontId="118" fillId="0" borderId="43"/>
    <xf numFmtId="0" fontId="118" fillId="0" borderId="43"/>
    <xf numFmtId="0" fontId="118" fillId="0" borderId="43"/>
    <xf numFmtId="0" fontId="118" fillId="0" borderId="43"/>
    <xf numFmtId="0" fontId="118" fillId="0" borderId="45"/>
    <xf numFmtId="0" fontId="118" fillId="0" borderId="45"/>
    <xf numFmtId="0" fontId="118" fillId="0" borderId="45"/>
    <xf numFmtId="0" fontId="118" fillId="0" borderId="45"/>
    <xf numFmtId="0" fontId="118" fillId="0" borderId="45"/>
    <xf numFmtId="0" fontId="118" fillId="0" borderId="45"/>
    <xf numFmtId="0" fontId="118" fillId="0" borderId="45"/>
    <xf numFmtId="0" fontId="118" fillId="0" borderId="45"/>
    <xf numFmtId="0" fontId="118" fillId="0" borderId="45"/>
    <xf numFmtId="0" fontId="118" fillId="0" borderId="45"/>
    <xf numFmtId="0" fontId="118" fillId="0" borderId="45"/>
    <xf numFmtId="0" fontId="127" fillId="0" borderId="44" applyNumberFormat="0" applyFill="0" applyAlignment="0" applyProtection="0"/>
    <xf numFmtId="0" fontId="127" fillId="0" borderId="4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32">
    <xf numFmtId="0" fontId="0" fillId="0" borderId="0" xfId="0"/>
    <xf numFmtId="164" fontId="52" fillId="0" borderId="0" xfId="90" applyNumberFormat="1" applyFont="1" applyAlignment="1">
      <alignment horizontal="center"/>
    </xf>
    <xf numFmtId="0" fontId="52" fillId="0" borderId="0" xfId="90" applyFont="1" applyAlignment="1">
      <alignment horizontal="center"/>
    </xf>
    <xf numFmtId="0" fontId="52" fillId="0" borderId="0" xfId="1" applyFont="1"/>
    <xf numFmtId="0" fontId="54" fillId="0" borderId="0" xfId="112" applyFont="1" applyBorder="1" applyAlignment="1"/>
    <xf numFmtId="0" fontId="54" fillId="0" borderId="0" xfId="112" applyFont="1" applyBorder="1" applyAlignment="1">
      <alignment horizontal="center"/>
    </xf>
    <xf numFmtId="0" fontId="52" fillId="0" borderId="0" xfId="0" applyFont="1"/>
    <xf numFmtId="0" fontId="5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52" fillId="0" borderId="0" xfId="1" applyFont="1" applyBorder="1"/>
    <xf numFmtId="0" fontId="28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Fill="1" applyBorder="1"/>
    <xf numFmtId="0" fontId="52" fillId="0" borderId="0" xfId="0" applyFont="1" applyBorder="1"/>
    <xf numFmtId="0" fontId="52" fillId="0" borderId="0" xfId="0" applyFont="1" applyFill="1" applyBorder="1" applyAlignment="1">
      <alignment horizontal="center"/>
    </xf>
    <xf numFmtId="0" fontId="52" fillId="0" borderId="0" xfId="1" applyFont="1" applyFill="1" applyBorder="1"/>
    <xf numFmtId="0" fontId="75" fillId="0" borderId="0" xfId="0" applyFont="1" applyBorder="1" applyAlignment="1"/>
    <xf numFmtId="0" fontId="52" fillId="0" borderId="0" xfId="0" applyFont="1" applyFill="1" applyBorder="1" applyAlignment="1">
      <alignment horizontal="left"/>
    </xf>
    <xf numFmtId="0" fontId="93" fillId="0" borderId="0" xfId="0" applyFont="1" applyBorder="1"/>
    <xf numFmtId="164" fontId="52" fillId="0" borderId="0" xfId="0" applyNumberFormat="1" applyFont="1" applyFill="1" applyBorder="1" applyAlignment="1">
      <alignment horizontal="center"/>
    </xf>
    <xf numFmtId="0" fontId="52" fillId="0" borderId="0" xfId="1" applyFont="1" applyFill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52" fillId="0" borderId="0" xfId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1" applyFont="1" applyAlignment="1">
      <alignment horizontal="center"/>
    </xf>
    <xf numFmtId="0" fontId="52" fillId="0" borderId="0" xfId="0" applyFont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0" fontId="75" fillId="0" borderId="0" xfId="0" applyFont="1"/>
    <xf numFmtId="0" fontId="52" fillId="0" borderId="0" xfId="165" applyFont="1"/>
    <xf numFmtId="0" fontId="75" fillId="0" borderId="0" xfId="0" applyFont="1" applyBorder="1"/>
    <xf numFmtId="0" fontId="28" fillId="0" borderId="0" xfId="165" applyFont="1" applyBorder="1"/>
    <xf numFmtId="0" fontId="75" fillId="0" borderId="0" xfId="165" applyFont="1" applyAlignment="1">
      <alignment horizontal="center"/>
    </xf>
    <xf numFmtId="0" fontId="27" fillId="0" borderId="0" xfId="165" applyFont="1" applyAlignment="1">
      <alignment horizontal="center"/>
    </xf>
    <xf numFmtId="0" fontId="28" fillId="0" borderId="0" xfId="92" applyFont="1" applyBorder="1" applyAlignment="1">
      <alignment horizontal="center"/>
    </xf>
    <xf numFmtId="0" fontId="28" fillId="0" borderId="0" xfId="92" applyFont="1" applyBorder="1"/>
    <xf numFmtId="1" fontId="52" fillId="0" borderId="0" xfId="0" applyNumberFormat="1" applyFont="1" applyAlignment="1">
      <alignment horizontal="center"/>
    </xf>
    <xf numFmtId="0" fontId="75" fillId="0" borderId="0" xfId="1" applyFont="1"/>
    <xf numFmtId="0" fontId="75" fillId="0" borderId="0" xfId="1" applyFont="1" applyBorder="1"/>
    <xf numFmtId="0" fontId="75" fillId="0" borderId="0" xfId="96" applyFont="1" applyAlignment="1">
      <alignment wrapText="1"/>
    </xf>
    <xf numFmtId="0" fontId="52" fillId="0" borderId="0" xfId="96" applyFont="1" applyAlignment="1">
      <alignment wrapText="1"/>
    </xf>
    <xf numFmtId="0" fontId="75" fillId="0" borderId="0" xfId="111" applyFont="1" applyAlignment="1">
      <alignment wrapText="1"/>
    </xf>
    <xf numFmtId="0" fontId="52" fillId="0" borderId="0" xfId="111" applyFont="1" applyAlignment="1">
      <alignment wrapText="1"/>
    </xf>
    <xf numFmtId="0" fontId="75" fillId="0" borderId="0" xfId="105" applyFont="1" applyBorder="1" applyAlignment="1">
      <alignment horizontal="center"/>
    </xf>
    <xf numFmtId="0" fontId="52" fillId="0" borderId="0" xfId="105" applyFont="1" applyBorder="1" applyAlignment="1">
      <alignment horizontal="center"/>
    </xf>
    <xf numFmtId="0" fontId="27" fillId="0" borderId="0" xfId="92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0" borderId="15" xfId="220" applyFont="1" applyBorder="1" applyAlignment="1">
      <alignment horizontal="center" wrapText="1"/>
    </xf>
    <xf numFmtId="0" fontId="75" fillId="0" borderId="15" xfId="0" applyFont="1" applyBorder="1" applyAlignment="1"/>
    <xf numFmtId="0" fontId="95" fillId="0" borderId="15" xfId="0" applyFont="1" applyBorder="1" applyAlignment="1">
      <alignment horizontal="center"/>
    </xf>
    <xf numFmtId="0" fontId="75" fillId="0" borderId="0" xfId="0" applyFont="1" applyFill="1" applyBorder="1" applyAlignment="1">
      <alignment horizontal="left"/>
    </xf>
    <xf numFmtId="0" fontId="75" fillId="0" borderId="15" xfId="0" applyFont="1" applyFill="1" applyBorder="1" applyAlignment="1">
      <alignment horizontal="center"/>
    </xf>
    <xf numFmtId="0" fontId="7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top" wrapText="1"/>
    </xf>
    <xf numFmtId="164" fontId="75" fillId="0" borderId="0" xfId="90" applyNumberFormat="1" applyFont="1" applyAlignment="1">
      <alignment horizontal="center"/>
    </xf>
    <xf numFmtId="0" fontId="75" fillId="0" borderId="0" xfId="90" applyFont="1" applyAlignment="1">
      <alignment horizontal="center"/>
    </xf>
    <xf numFmtId="164" fontId="75" fillId="0" borderId="15" xfId="90" applyNumberFormat="1" applyFont="1" applyBorder="1" applyAlignment="1">
      <alignment horizontal="center"/>
    </xf>
    <xf numFmtId="0" fontId="75" fillId="0" borderId="0" xfId="90" applyFont="1" applyAlignment="1">
      <alignment horizontal="left"/>
    </xf>
    <xf numFmtId="0" fontId="75" fillId="0" borderId="15" xfId="90" applyFont="1" applyBorder="1" applyAlignment="1">
      <alignment horizontal="center"/>
    </xf>
    <xf numFmtId="0" fontId="96" fillId="0" borderId="0" xfId="112" applyFont="1" applyBorder="1" applyAlignment="1"/>
    <xf numFmtId="0" fontId="27" fillId="0" borderId="0" xfId="4" applyFont="1" applyAlignment="1">
      <alignment horizontal="center"/>
    </xf>
    <xf numFmtId="0" fontId="75" fillId="0" borderId="0" xfId="105" applyFont="1" applyBorder="1" applyAlignment="1" applyProtection="1">
      <alignment horizontal="left"/>
    </xf>
    <xf numFmtId="0" fontId="75" fillId="0" borderId="0" xfId="1" applyFont="1" applyBorder="1" applyAlignment="1">
      <alignment horizontal="center"/>
    </xf>
    <xf numFmtId="0" fontId="75" fillId="0" borderId="0" xfId="0" applyFont="1" applyAlignment="1">
      <alignment horizontal="center"/>
    </xf>
    <xf numFmtId="0" fontId="27" fillId="0" borderId="0" xfId="165" applyFont="1" applyAlignment="1">
      <alignment horizontal="left"/>
    </xf>
    <xf numFmtId="0" fontId="75" fillId="0" borderId="15" xfId="0" applyFont="1" applyBorder="1" applyAlignment="1">
      <alignment horizontal="center" wrapText="1"/>
    </xf>
    <xf numFmtId="0" fontId="75" fillId="0" borderId="0" xfId="105" applyFont="1" applyBorder="1" applyAlignment="1" applyProtection="1">
      <alignment horizontal="center"/>
    </xf>
    <xf numFmtId="0" fontId="54" fillId="0" borderId="0" xfId="92" applyFont="1" applyBorder="1" applyAlignment="1">
      <alignment horizontal="center"/>
    </xf>
    <xf numFmtId="0" fontId="75" fillId="0" borderId="0" xfId="220" applyFont="1" applyBorder="1" applyAlignment="1">
      <alignment horizontal="center" wrapText="1"/>
    </xf>
    <xf numFmtId="0" fontId="75" fillId="0" borderId="15" xfId="22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/>
    </xf>
    <xf numFmtId="0" fontId="52" fillId="0" borderId="11" xfId="1" applyFont="1" applyFill="1" applyBorder="1" applyAlignment="1">
      <alignment horizontal="center"/>
    </xf>
    <xf numFmtId="0" fontId="96" fillId="0" borderId="0" xfId="112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52" fillId="0" borderId="0" xfId="172" applyFont="1" applyFill="1" applyAlignment="1">
      <alignment horizontal="left"/>
    </xf>
    <xf numFmtId="0" fontId="52" fillId="0" borderId="0" xfId="172" applyFont="1" applyFill="1" applyBorder="1" applyAlignment="1">
      <alignment horizontal="left"/>
    </xf>
    <xf numFmtId="0" fontId="52" fillId="0" borderId="0" xfId="172" applyFont="1" applyBorder="1" applyAlignment="1">
      <alignment horizontal="left"/>
    </xf>
    <xf numFmtId="0" fontId="52" fillId="0" borderId="0" xfId="172" applyFont="1" applyAlignment="1">
      <alignment horizontal="left"/>
    </xf>
    <xf numFmtId="0" fontId="52" fillId="0" borderId="0" xfId="237" applyFont="1" applyBorder="1" applyAlignment="1">
      <alignment horizontal="left"/>
    </xf>
    <xf numFmtId="0" fontId="52" fillId="0" borderId="0" xfId="237" applyFont="1" applyFill="1" applyBorder="1" applyAlignment="1">
      <alignment horizontal="left"/>
    </xf>
    <xf numFmtId="0" fontId="52" fillId="0" borderId="0" xfId="237" applyFont="1" applyBorder="1" applyAlignment="1">
      <alignment horizontal="left" wrapText="1"/>
    </xf>
    <xf numFmtId="0" fontId="52" fillId="0" borderId="0" xfId="237" applyFont="1" applyAlignment="1">
      <alignment horizontal="left"/>
    </xf>
    <xf numFmtId="0" fontId="28" fillId="0" borderId="0" xfId="0" applyFont="1" applyAlignment="1">
      <alignment horizontal="center" vertical="center"/>
    </xf>
    <xf numFmtId="0" fontId="52" fillId="0" borderId="0" xfId="237" applyFont="1" applyBorder="1" applyAlignment="1">
      <alignment vertical="center"/>
    </xf>
    <xf numFmtId="0" fontId="52" fillId="0" borderId="0" xfId="105" applyFont="1" applyFill="1" applyBorder="1" applyProtection="1"/>
    <xf numFmtId="0" fontId="52" fillId="0" borderId="0" xfId="105" applyFont="1" applyFill="1" applyBorder="1"/>
    <xf numFmtId="0" fontId="98" fillId="0" borderId="0" xfId="0" applyFont="1" applyBorder="1"/>
    <xf numFmtId="0" fontId="100" fillId="0" borderId="0" xfId="112" applyFont="1" applyBorder="1" applyAlignment="1">
      <alignment horizontal="center"/>
    </xf>
    <xf numFmtId="0" fontId="100" fillId="0" borderId="0" xfId="112" applyFont="1" applyBorder="1" applyAlignment="1"/>
    <xf numFmtId="0" fontId="52" fillId="0" borderId="0" xfId="172" applyFont="1" applyFill="1" applyAlignment="1">
      <alignment horizontal="center"/>
    </xf>
    <xf numFmtId="0" fontId="52" fillId="0" borderId="0" xfId="172" applyFont="1" applyFill="1" applyBorder="1" applyAlignment="1">
      <alignment horizontal="center"/>
    </xf>
    <xf numFmtId="0" fontId="52" fillId="0" borderId="0" xfId="172" applyFont="1" applyBorder="1" applyAlignment="1">
      <alignment horizontal="center"/>
    </xf>
    <xf numFmtId="0" fontId="52" fillId="0" borderId="0" xfId="172" applyFont="1" applyAlignment="1">
      <alignment horizontal="center"/>
    </xf>
    <xf numFmtId="0" fontId="52" fillId="0" borderId="0" xfId="237" applyFont="1" applyBorder="1" applyAlignment="1">
      <alignment horizontal="center"/>
    </xf>
    <xf numFmtId="0" fontId="52" fillId="0" borderId="0" xfId="237" applyFont="1" applyFill="1" applyBorder="1" applyAlignment="1">
      <alignment horizontal="center"/>
    </xf>
    <xf numFmtId="0" fontId="52" fillId="0" borderId="0" xfId="237" applyFont="1" applyBorder="1" applyAlignment="1">
      <alignment horizontal="center" wrapText="1"/>
    </xf>
    <xf numFmtId="0" fontId="52" fillId="0" borderId="0" xfId="237" applyFont="1" applyAlignment="1">
      <alignment horizontal="center"/>
    </xf>
    <xf numFmtId="0" fontId="52" fillId="0" borderId="0" xfId="237" applyFont="1" applyBorder="1" applyAlignment="1">
      <alignment horizontal="center" vertical="center"/>
    </xf>
    <xf numFmtId="0" fontId="52" fillId="0" borderId="0" xfId="105" applyFont="1" applyFill="1" applyBorder="1" applyAlignment="1" applyProtection="1">
      <alignment horizontal="center"/>
    </xf>
    <xf numFmtId="0" fontId="52" fillId="0" borderId="0" xfId="105" applyFont="1" applyFill="1" applyBorder="1" applyAlignment="1">
      <alignment horizontal="center"/>
    </xf>
    <xf numFmtId="0" fontId="52" fillId="0" borderId="17" xfId="268" applyFont="1" applyFill="1" applyBorder="1" applyAlignment="1">
      <alignment horizontal="center"/>
    </xf>
    <xf numFmtId="164" fontId="54" fillId="0" borderId="0" xfId="112" applyNumberFormat="1" applyFont="1" applyBorder="1" applyAlignment="1">
      <alignment horizontal="center"/>
    </xf>
    <xf numFmtId="164" fontId="54" fillId="0" borderId="12" xfId="112" applyNumberFormat="1" applyFont="1" applyBorder="1" applyAlignment="1">
      <alignment horizontal="center"/>
    </xf>
    <xf numFmtId="164" fontId="54" fillId="0" borderId="13" xfId="112" applyNumberFormat="1" applyFont="1" applyBorder="1" applyAlignment="1">
      <alignment horizontal="center"/>
    </xf>
    <xf numFmtId="0" fontId="96" fillId="0" borderId="20" xfId="112" applyFont="1" applyBorder="1" applyAlignment="1">
      <alignment horizontal="center"/>
    </xf>
    <xf numFmtId="166" fontId="52" fillId="0" borderId="12" xfId="0" applyNumberFormat="1" applyFont="1" applyBorder="1" applyAlignment="1">
      <alignment horizontal="center"/>
    </xf>
    <xf numFmtId="166" fontId="52" fillId="0" borderId="0" xfId="0" applyNumberFormat="1" applyFont="1" applyBorder="1" applyAlignment="1">
      <alignment horizontal="center"/>
    </xf>
    <xf numFmtId="166" fontId="52" fillId="0" borderId="13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19" xfId="0" applyFont="1" applyBorder="1" applyAlignment="1">
      <alignment horizontal="center"/>
    </xf>
    <xf numFmtId="164" fontId="54" fillId="0" borderId="19" xfId="112" applyNumberFormat="1" applyFont="1" applyBorder="1" applyAlignment="1">
      <alignment horizontal="center"/>
    </xf>
    <xf numFmtId="164" fontId="54" fillId="0" borderId="16" xfId="112" applyNumberFormat="1" applyFont="1" applyBorder="1" applyAlignment="1">
      <alignment horizontal="center"/>
    </xf>
    <xf numFmtId="164" fontId="54" fillId="0" borderId="17" xfId="112" applyNumberFormat="1" applyFont="1" applyBorder="1" applyAlignment="1">
      <alignment horizontal="center"/>
    </xf>
    <xf numFmtId="0" fontId="28" fillId="0" borderId="0" xfId="0" applyFont="1"/>
    <xf numFmtId="0" fontId="75" fillId="0" borderId="12" xfId="0" applyFont="1" applyBorder="1"/>
    <xf numFmtId="0" fontId="52" fillId="0" borderId="12" xfId="0" applyFont="1" applyBorder="1"/>
    <xf numFmtId="0" fontId="52" fillId="0" borderId="12" xfId="0" applyFont="1" applyBorder="1" applyAlignment="1">
      <alignment horizontal="center"/>
    </xf>
    <xf numFmtId="0" fontId="52" fillId="0" borderId="0" xfId="0" quotePrefix="1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12" xfId="0" applyFont="1" applyFill="1" applyBorder="1"/>
    <xf numFmtId="0" fontId="75" fillId="0" borderId="0" xfId="0" applyFont="1" applyFill="1" applyBorder="1"/>
    <xf numFmtId="0" fontId="52" fillId="0" borderId="12" xfId="0" applyFont="1" applyFill="1" applyBorder="1"/>
    <xf numFmtId="0" fontId="52" fillId="0" borderId="0" xfId="0" applyFont="1" applyFill="1"/>
    <xf numFmtId="0" fontId="75" fillId="0" borderId="21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28" fillId="0" borderId="13" xfId="0" applyFont="1" applyBorder="1"/>
    <xf numFmtId="1" fontId="52" fillId="0" borderId="12" xfId="0" applyNumberFormat="1" applyFont="1" applyFill="1" applyBorder="1" applyAlignment="1">
      <alignment horizontal="center"/>
    </xf>
    <xf numFmtId="1" fontId="52" fillId="0" borderId="13" xfId="0" applyNumberFormat="1" applyFont="1" applyFill="1" applyBorder="1" applyAlignment="1">
      <alignment horizontal="center"/>
    </xf>
    <xf numFmtId="0" fontId="52" fillId="0" borderId="12" xfId="0" applyNumberFormat="1" applyFont="1" applyFill="1" applyBorder="1" applyAlignment="1">
      <alignment horizontal="center"/>
    </xf>
    <xf numFmtId="0" fontId="52" fillId="0" borderId="13" xfId="0" applyNumberFormat="1" applyFont="1" applyFill="1" applyBorder="1" applyAlignment="1">
      <alignment horizontal="center"/>
    </xf>
    <xf numFmtId="0" fontId="52" fillId="0" borderId="20" xfId="0" applyNumberFormat="1" applyFont="1" applyFill="1" applyBorder="1" applyAlignment="1">
      <alignment horizontal="center"/>
    </xf>
    <xf numFmtId="0" fontId="52" fillId="0" borderId="21" xfId="0" applyNumberFormat="1" applyFont="1" applyFill="1" applyBorder="1" applyAlignment="1">
      <alignment horizontal="center"/>
    </xf>
    <xf numFmtId="0" fontId="28" fillId="0" borderId="0" xfId="0" applyFont="1" applyBorder="1"/>
    <xf numFmtId="0" fontId="96" fillId="0" borderId="21" xfId="112" applyFont="1" applyBorder="1" applyAlignment="1">
      <alignment horizontal="center"/>
    </xf>
    <xf numFmtId="0" fontId="54" fillId="0" borderId="12" xfId="112" applyFont="1" applyBorder="1" applyAlignment="1">
      <alignment horizontal="center"/>
    </xf>
    <xf numFmtId="0" fontId="54" fillId="0" borderId="13" xfId="112" applyFont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1" fontId="52" fillId="0" borderId="11" xfId="0" applyNumberFormat="1" applyFont="1" applyFill="1" applyBorder="1" applyAlignment="1">
      <alignment horizontal="center"/>
    </xf>
    <xf numFmtId="164" fontId="52" fillId="0" borderId="22" xfId="0" applyNumberFormat="1" applyFont="1" applyBorder="1" applyAlignment="1">
      <alignment horizontal="center" vertical="center"/>
    </xf>
    <xf numFmtId="1" fontId="52" fillId="0" borderId="0" xfId="1" applyNumberFormat="1" applyFont="1" applyBorder="1" applyAlignment="1">
      <alignment horizontal="center"/>
    </xf>
    <xf numFmtId="0" fontId="75" fillId="0" borderId="0" xfId="0" applyFont="1" applyBorder="1" applyAlignment="1">
      <alignment vertical="top"/>
    </xf>
    <xf numFmtId="0" fontId="75" fillId="0" borderId="15" xfId="105" applyFont="1" applyBorder="1" applyAlignment="1">
      <alignment horizontal="center"/>
    </xf>
    <xf numFmtId="1" fontId="52" fillId="0" borderId="0" xfId="105" applyNumberFormat="1" applyFont="1" applyFill="1" applyBorder="1" applyAlignment="1" applyProtection="1">
      <alignment horizontal="center"/>
      <protection locked="0"/>
    </xf>
    <xf numFmtId="0" fontId="28" fillId="0" borderId="0" xfId="165" applyFont="1" applyAlignment="1">
      <alignment horizontal="center"/>
    </xf>
    <xf numFmtId="0" fontId="52" fillId="0" borderId="0" xfId="1" applyFont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52" fillId="0" borderId="0" xfId="69" applyFont="1" applyBorder="1" applyAlignment="1">
      <alignment horizontal="center"/>
    </xf>
    <xf numFmtId="0" fontId="28" fillId="0" borderId="12" xfId="0" applyFont="1" applyFill="1" applyBorder="1"/>
    <xf numFmtId="0" fontId="52" fillId="0" borderId="0" xfId="71" applyFont="1" applyFill="1" applyBorder="1" applyAlignment="1"/>
    <xf numFmtId="0" fontId="52" fillId="0" borderId="0" xfId="69" applyFont="1" applyFill="1" applyBorder="1"/>
    <xf numFmtId="165" fontId="27" fillId="0" borderId="0" xfId="0" applyNumberFormat="1" applyFont="1" applyBorder="1" applyAlignment="1">
      <alignment horizontal="center" vertical="center"/>
    </xf>
    <xf numFmtId="1" fontId="75" fillId="0" borderId="0" xfId="1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1" fontId="75" fillId="0" borderId="15" xfId="1" applyNumberFormat="1" applyFont="1" applyBorder="1" applyAlignment="1">
      <alignment horizontal="center" vertical="center"/>
    </xf>
    <xf numFmtId="0" fontId="75" fillId="0" borderId="15" xfId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164" fontId="28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/>
    <xf numFmtId="2" fontId="28" fillId="0" borderId="13" xfId="0" applyNumberFormat="1" applyFont="1" applyBorder="1"/>
    <xf numFmtId="0" fontId="52" fillId="0" borderId="23" xfId="0" applyFont="1" applyBorder="1" applyAlignment="1">
      <alignment horizontal="center" vertical="center"/>
    </xf>
    <xf numFmtId="0" fontId="28" fillId="0" borderId="19" xfId="0" applyFont="1" applyBorder="1"/>
    <xf numFmtId="0" fontId="28" fillId="0" borderId="19" xfId="0" applyFont="1" applyBorder="1" applyAlignment="1">
      <alignment horizontal="center" vertical="center"/>
    </xf>
    <xf numFmtId="164" fontId="28" fillId="0" borderId="19" xfId="0" applyNumberFormat="1" applyFont="1" applyBorder="1" applyAlignment="1">
      <alignment horizontal="center" vertical="center"/>
    </xf>
    <xf numFmtId="2" fontId="28" fillId="0" borderId="24" xfId="0" applyNumberFormat="1" applyFont="1" applyBorder="1"/>
    <xf numFmtId="0" fontId="28" fillId="0" borderId="25" xfId="0" applyFont="1" applyBorder="1"/>
    <xf numFmtId="0" fontId="28" fillId="0" borderId="1" xfId="0" applyFont="1" applyBorder="1"/>
    <xf numFmtId="0" fontId="52" fillId="0" borderId="25" xfId="0" applyFont="1" applyBorder="1" applyAlignment="1">
      <alignment horizontal="center" vertical="center"/>
    </xf>
    <xf numFmtId="2" fontId="28" fillId="0" borderId="1" xfId="0" applyNumberFormat="1" applyFont="1" applyBorder="1"/>
    <xf numFmtId="0" fontId="75" fillId="0" borderId="20" xfId="0" applyFont="1" applyFill="1" applyBorder="1" applyAlignment="1">
      <alignment horizontal="center"/>
    </xf>
    <xf numFmtId="1" fontId="52" fillId="0" borderId="12" xfId="0" applyNumberFormat="1" applyFont="1" applyFill="1" applyBorder="1" applyAlignment="1" applyProtection="1">
      <alignment horizontal="center"/>
      <protection locked="0"/>
    </xf>
    <xf numFmtId="1" fontId="52" fillId="0" borderId="13" xfId="0" applyNumberFormat="1" applyFont="1" applyFill="1" applyBorder="1" applyAlignment="1" applyProtection="1">
      <alignment horizontal="center"/>
      <protection locked="0"/>
    </xf>
    <xf numFmtId="1" fontId="52" fillId="0" borderId="20" xfId="0" applyNumberFormat="1" applyFont="1" applyFill="1" applyBorder="1" applyAlignment="1" applyProtection="1">
      <alignment horizontal="center"/>
      <protection locked="0"/>
    </xf>
    <xf numFmtId="1" fontId="52" fillId="0" borderId="21" xfId="0" applyNumberFormat="1" applyFont="1" applyFill="1" applyBorder="1" applyAlignment="1" applyProtection="1">
      <alignment horizontal="center"/>
      <protection locked="0"/>
    </xf>
    <xf numFmtId="0" fontId="96" fillId="0" borderId="17" xfId="112" applyFont="1" applyBorder="1" applyAlignment="1">
      <alignment horizontal="center"/>
    </xf>
    <xf numFmtId="0" fontId="96" fillId="0" borderId="22" xfId="112" applyFont="1" applyBorder="1" applyAlignment="1">
      <alignment horizontal="center"/>
    </xf>
    <xf numFmtId="1" fontId="54" fillId="0" borderId="17" xfId="112" applyNumberFormat="1" applyFont="1" applyBorder="1" applyAlignment="1">
      <alignment horizontal="center"/>
    </xf>
    <xf numFmtId="0" fontId="54" fillId="0" borderId="17" xfId="112" applyFont="1" applyBorder="1" applyAlignment="1">
      <alignment horizontal="center"/>
    </xf>
    <xf numFmtId="0" fontId="75" fillId="0" borderId="15" xfId="0" applyFont="1" applyFill="1" applyBorder="1" applyAlignment="1">
      <alignment horizontal="center" vertical="top" wrapText="1"/>
    </xf>
    <xf numFmtId="0" fontId="75" fillId="0" borderId="20" xfId="0" applyFont="1" applyBorder="1"/>
    <xf numFmtId="0" fontId="75" fillId="0" borderId="15" xfId="0" applyFont="1" applyBorder="1"/>
    <xf numFmtId="1" fontId="52" fillId="0" borderId="19" xfId="0" applyNumberFormat="1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/>
    </xf>
    <xf numFmtId="164" fontId="75" fillId="0" borderId="0" xfId="90" applyNumberFormat="1" applyFont="1" applyBorder="1" applyAlignment="1">
      <alignment horizontal="center"/>
    </xf>
    <xf numFmtId="164" fontId="75" fillId="0" borderId="0" xfId="90" applyNumberFormat="1" applyFont="1" applyBorder="1" applyAlignment="1">
      <alignment horizontal="center" wrapText="1"/>
    </xf>
    <xf numFmtId="0" fontId="75" fillId="0" borderId="0" xfId="0" applyFont="1" applyFill="1" applyBorder="1" applyAlignment="1">
      <alignment horizontal="center" wrapText="1"/>
    </xf>
    <xf numFmtId="0" fontId="28" fillId="0" borderId="0" xfId="270" applyFont="1" applyBorder="1" applyAlignment="1">
      <alignment horizontal="left"/>
    </xf>
    <xf numFmtId="0" fontId="28" fillId="0" borderId="0" xfId="270" applyFont="1" applyBorder="1" applyAlignment="1">
      <alignment horizontal="center"/>
    </xf>
    <xf numFmtId="0" fontId="27" fillId="0" borderId="0" xfId="270" applyFont="1" applyBorder="1" applyAlignment="1">
      <alignment horizontal="left"/>
    </xf>
    <xf numFmtId="0" fontId="28" fillId="0" borderId="0" xfId="270" applyFont="1" applyBorder="1"/>
    <xf numFmtId="0" fontId="27" fillId="0" borderId="0" xfId="270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top"/>
    </xf>
    <xf numFmtId="0" fontId="75" fillId="0" borderId="0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0" fontId="75" fillId="0" borderId="12" xfId="0" applyFont="1" applyBorder="1" applyAlignment="1">
      <alignment horizontal="left"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left" wrapText="1"/>
    </xf>
    <xf numFmtId="0" fontId="75" fillId="0" borderId="0" xfId="0" applyFont="1" applyAlignment="1">
      <alignment horizontal="center" wrapText="1"/>
    </xf>
    <xf numFmtId="0" fontId="52" fillId="0" borderId="0" xfId="1" applyFont="1" applyAlignment="1">
      <alignment horizontal="left"/>
    </xf>
    <xf numFmtId="1" fontId="28" fillId="0" borderId="0" xfId="642" applyNumberFormat="1" applyFont="1" applyAlignment="1">
      <alignment horizontal="center"/>
    </xf>
    <xf numFmtId="0" fontId="28" fillId="0" borderId="0" xfId="642" applyFont="1" applyAlignment="1">
      <alignment horizontal="center"/>
    </xf>
    <xf numFmtId="164" fontId="28" fillId="0" borderId="0" xfId="642" applyNumberFormat="1" applyFont="1" applyAlignment="1">
      <alignment horizontal="center"/>
    </xf>
    <xf numFmtId="0" fontId="98" fillId="0" borderId="0" xfId="0" applyFont="1" applyFill="1" applyBorder="1" applyAlignment="1">
      <alignment horizontal="center"/>
    </xf>
    <xf numFmtId="1" fontId="28" fillId="0" borderId="0" xfId="638" applyNumberFormat="1" applyFont="1" applyAlignment="1">
      <alignment horizontal="center"/>
    </xf>
    <xf numFmtId="1" fontId="28" fillId="0" borderId="0" xfId="639" applyNumberFormat="1" applyFont="1" applyAlignment="1">
      <alignment horizontal="center"/>
    </xf>
    <xf numFmtId="1" fontId="28" fillId="0" borderId="0" xfId="408" applyNumberFormat="1" applyFont="1" applyAlignment="1">
      <alignment horizontal="center"/>
    </xf>
    <xf numFmtId="164" fontId="75" fillId="0" borderId="15" xfId="90" applyNumberFormat="1" applyFont="1" applyBorder="1" applyAlignment="1">
      <alignment horizontal="center" wrapText="1"/>
    </xf>
    <xf numFmtId="164" fontId="75" fillId="0" borderId="0" xfId="90" applyNumberFormat="1" applyFont="1" applyAlignment="1">
      <alignment horizontal="center" wrapText="1"/>
    </xf>
    <xf numFmtId="164" fontId="28" fillId="0" borderId="0" xfId="642" applyNumberFormat="1" applyFont="1" applyBorder="1" applyAlignment="1">
      <alignment horizontal="center"/>
    </xf>
    <xf numFmtId="0" fontId="75" fillId="0" borderId="15" xfId="1" applyFont="1" applyBorder="1" applyAlignment="1">
      <alignment horizontal="left" wrapText="1"/>
    </xf>
    <xf numFmtId="1" fontId="52" fillId="0" borderId="0" xfId="90" applyNumberFormat="1" applyFont="1" applyBorder="1" applyAlignment="1">
      <alignment horizontal="center"/>
    </xf>
    <xf numFmtId="1" fontId="28" fillId="0" borderId="0" xfId="642" applyNumberFormat="1" applyFont="1" applyBorder="1" applyAlignment="1">
      <alignment horizontal="center"/>
    </xf>
    <xf numFmtId="0" fontId="52" fillId="0" borderId="18" xfId="69" applyFont="1" applyFill="1" applyBorder="1" applyAlignment="1"/>
    <xf numFmtId="0" fontId="52" fillId="0" borderId="19" xfId="69" applyFont="1" applyBorder="1" applyAlignment="1"/>
    <xf numFmtId="0" fontId="52" fillId="0" borderId="19" xfId="69" applyFont="1" applyBorder="1" applyAlignment="1">
      <alignment horizontal="left" vertical="center"/>
    </xf>
    <xf numFmtId="49" fontId="52" fillId="0" borderId="19" xfId="69" applyNumberFormat="1" applyFont="1" applyBorder="1" applyAlignment="1">
      <alignment horizontal="center" vertical="center"/>
    </xf>
    <xf numFmtId="49" fontId="52" fillId="0" borderId="19" xfId="69" applyNumberFormat="1" applyFont="1" applyFill="1" applyBorder="1" applyAlignment="1">
      <alignment horizontal="center" vertical="center"/>
    </xf>
    <xf numFmtId="49" fontId="52" fillId="0" borderId="23" xfId="69" applyNumberFormat="1" applyFont="1" applyFill="1" applyBorder="1" applyAlignment="1">
      <alignment horizontal="left" vertical="center"/>
    </xf>
    <xf numFmtId="0" fontId="52" fillId="0" borderId="19" xfId="69" applyFont="1" applyFill="1" applyBorder="1" applyAlignment="1">
      <alignment horizontal="center" vertical="center"/>
    </xf>
    <xf numFmtId="0" fontId="52" fillId="0" borderId="24" xfId="69" applyFont="1" applyFill="1" applyBorder="1" applyAlignment="1">
      <alignment horizontal="center" vertical="center"/>
    </xf>
    <xf numFmtId="49" fontId="52" fillId="0" borderId="19" xfId="69" applyNumberFormat="1" applyFont="1" applyFill="1" applyBorder="1" applyAlignment="1">
      <alignment horizontal="left" vertical="center"/>
    </xf>
    <xf numFmtId="49" fontId="52" fillId="0" borderId="19" xfId="69" applyNumberFormat="1" applyFont="1" applyBorder="1" applyAlignment="1">
      <alignment horizontal="left" vertical="center"/>
    </xf>
    <xf numFmtId="0" fontId="52" fillId="0" borderId="19" xfId="69" applyFont="1" applyBorder="1" applyAlignment="1">
      <alignment horizontal="center" vertical="center"/>
    </xf>
    <xf numFmtId="0" fontId="52" fillId="0" borderId="23" xfId="71" applyFont="1" applyFill="1" applyBorder="1" applyAlignment="1">
      <alignment horizontal="left" wrapText="1"/>
    </xf>
    <xf numFmtId="0" fontId="52" fillId="0" borderId="24" xfId="71" applyFont="1" applyFill="1" applyBorder="1" applyAlignment="1">
      <alignment horizontal="left" wrapText="1"/>
    </xf>
    <xf numFmtId="0" fontId="52" fillId="0" borderId="19" xfId="71" applyFont="1" applyFill="1" applyBorder="1" applyAlignment="1"/>
    <xf numFmtId="0" fontId="52" fillId="0" borderId="12" xfId="69" applyFont="1" applyFill="1" applyBorder="1" applyAlignment="1">
      <alignment horizontal="center"/>
    </xf>
    <xf numFmtId="0" fontId="52" fillId="0" borderId="0" xfId="69" applyFont="1" applyFill="1" applyBorder="1" applyAlignment="1"/>
    <xf numFmtId="49" fontId="52" fillId="0" borderId="0" xfId="69" applyNumberFormat="1" applyFont="1" applyFill="1" applyBorder="1" applyAlignment="1">
      <alignment horizontal="center"/>
    </xf>
    <xf numFmtId="49" fontId="52" fillId="0" borderId="25" xfId="69" applyNumberFormat="1" applyFont="1" applyFill="1" applyBorder="1" applyAlignment="1">
      <alignment horizontal="center"/>
    </xf>
    <xf numFmtId="0" fontId="52" fillId="0" borderId="0" xfId="69" applyFont="1" applyFill="1" applyBorder="1" applyAlignment="1">
      <alignment horizontal="center"/>
    </xf>
    <xf numFmtId="0" fontId="52" fillId="0" borderId="1" xfId="69" applyFont="1" applyFill="1" applyBorder="1" applyAlignment="1">
      <alignment horizontal="center"/>
    </xf>
    <xf numFmtId="0" fontId="52" fillId="0" borderId="25" xfId="1" applyFont="1" applyFill="1" applyBorder="1" applyAlignment="1">
      <alignment horizontal="left"/>
    </xf>
    <xf numFmtId="0" fontId="52" fillId="0" borderId="1" xfId="1" applyFont="1" applyFill="1" applyBorder="1" applyAlignment="1">
      <alignment horizontal="left"/>
    </xf>
    <xf numFmtId="0" fontId="52" fillId="0" borderId="0" xfId="69" applyFont="1" applyBorder="1" applyAlignment="1"/>
    <xf numFmtId="0" fontId="54" fillId="0" borderId="0" xfId="0" applyFont="1" applyBorder="1" applyAlignment="1">
      <alignment horizontal="center"/>
    </xf>
    <xf numFmtId="16" fontId="52" fillId="0" borderId="0" xfId="69" quotePrefix="1" applyNumberFormat="1" applyFont="1" applyFill="1" applyBorder="1" applyAlignment="1">
      <alignment horizontal="center"/>
    </xf>
    <xf numFmtId="0" fontId="52" fillId="0" borderId="25" xfId="71" applyFont="1" applyFill="1" applyBorder="1" applyAlignment="1">
      <alignment horizontal="left"/>
    </xf>
    <xf numFmtId="0" fontId="52" fillId="0" borderId="1" xfId="71" applyFont="1" applyFill="1" applyBorder="1" applyAlignment="1">
      <alignment horizontal="left"/>
    </xf>
    <xf numFmtId="0" fontId="52" fillId="0" borderId="0" xfId="69" quotePrefix="1" applyFont="1" applyFill="1" applyBorder="1" applyAlignment="1">
      <alignment horizontal="center"/>
    </xf>
    <xf numFmtId="0" fontId="52" fillId="0" borderId="25" xfId="1" applyFont="1" applyFill="1" applyBorder="1" applyAlignment="1">
      <alignment horizontal="left" wrapText="1"/>
    </xf>
    <xf numFmtId="0" fontId="52" fillId="0" borderId="1" xfId="1" applyFont="1" applyFill="1" applyBorder="1" applyAlignment="1">
      <alignment horizontal="left" wrapText="1"/>
    </xf>
    <xf numFmtId="49" fontId="52" fillId="0" borderId="0" xfId="69" applyNumberFormat="1" applyFont="1" applyFill="1" applyBorder="1" applyAlignment="1">
      <alignment horizontal="center" wrapText="1"/>
    </xf>
    <xf numFmtId="16" fontId="52" fillId="0" borderId="0" xfId="69" applyNumberFormat="1" applyFont="1" applyFill="1" applyBorder="1" applyAlignment="1">
      <alignment horizontal="center"/>
    </xf>
    <xf numFmtId="0" fontId="75" fillId="0" borderId="0" xfId="69" applyFont="1" applyFill="1" applyBorder="1" applyAlignment="1">
      <alignment horizontal="center"/>
    </xf>
    <xf numFmtId="49" fontId="54" fillId="0" borderId="0" xfId="69" applyNumberFormat="1" applyFont="1" applyFill="1" applyBorder="1" applyAlignment="1">
      <alignment horizontal="center"/>
    </xf>
    <xf numFmtId="0" fontId="52" fillId="0" borderId="12" xfId="69" applyFont="1" applyFill="1" applyBorder="1"/>
    <xf numFmtId="0" fontId="52" fillId="0" borderId="0" xfId="69" applyFont="1" applyBorder="1" applyAlignment="1">
      <alignment horizontal="left"/>
    </xf>
    <xf numFmtId="49" fontId="52" fillId="0" borderId="0" xfId="69" applyNumberFormat="1" applyFont="1" applyBorder="1" applyAlignment="1">
      <alignment horizontal="center"/>
    </xf>
    <xf numFmtId="49" fontId="52" fillId="0" borderId="0" xfId="69" applyNumberFormat="1" applyFont="1" applyFill="1" applyBorder="1" applyAlignment="1">
      <alignment horizontal="left"/>
    </xf>
    <xf numFmtId="0" fontId="52" fillId="0" borderId="0" xfId="69" applyFont="1" applyFill="1" applyBorder="1" applyAlignment="1">
      <alignment horizontal="left"/>
    </xf>
    <xf numFmtId="0" fontId="52" fillId="0" borderId="0" xfId="71" applyFont="1" applyFill="1" applyBorder="1" applyAlignment="1">
      <alignment horizontal="center"/>
    </xf>
    <xf numFmtId="0" fontId="75" fillId="0" borderId="12" xfId="71" applyFont="1" applyFill="1" applyBorder="1"/>
    <xf numFmtId="0" fontId="52" fillId="0" borderId="0" xfId="71" applyFont="1" applyFill="1" applyBorder="1" applyAlignment="1">
      <alignment horizontal="left"/>
    </xf>
    <xf numFmtId="0" fontId="52" fillId="0" borderId="12" xfId="71" applyFont="1" applyFill="1" applyBorder="1"/>
    <xf numFmtId="0" fontId="52" fillId="0" borderId="0" xfId="69" applyFont="1" applyBorder="1" applyAlignment="1">
      <alignment wrapText="1"/>
    </xf>
    <xf numFmtId="0" fontId="27" fillId="0" borderId="0" xfId="0" applyFont="1"/>
    <xf numFmtId="0" fontId="52" fillId="0" borderId="0" xfId="1" applyFont="1" applyAlignment="1">
      <alignment wrapText="1"/>
    </xf>
    <xf numFmtId="0" fontId="52" fillId="0" borderId="0" xfId="1" applyFont="1" applyBorder="1" applyAlignment="1">
      <alignment horizontal="left"/>
    </xf>
    <xf numFmtId="0" fontId="52" fillId="0" borderId="0" xfId="1" applyFont="1" applyFill="1" applyBorder="1" applyAlignment="1">
      <alignment horizontal="left"/>
    </xf>
    <xf numFmtId="0" fontId="52" fillId="0" borderId="0" xfId="1" applyFont="1" applyAlignment="1">
      <alignment horizontal="left" wrapText="1"/>
    </xf>
    <xf numFmtId="0" fontId="101" fillId="0" borderId="0" xfId="105" applyFont="1" applyAlignment="1">
      <alignment horizontal="center" wrapText="1"/>
    </xf>
    <xf numFmtId="0" fontId="52" fillId="0" borderId="0" xfId="69" applyFont="1" applyBorder="1" applyAlignment="1">
      <alignment horizontal="center" wrapText="1"/>
    </xf>
    <xf numFmtId="0" fontId="75" fillId="0" borderId="15" xfId="105" applyFont="1" applyFill="1" applyBorder="1" applyAlignment="1">
      <alignment horizontal="center" wrapText="1"/>
    </xf>
    <xf numFmtId="0" fontId="128" fillId="0" borderId="0" xfId="0" applyFont="1"/>
    <xf numFmtId="0" fontId="129" fillId="0" borderId="0" xfId="0" applyFont="1"/>
    <xf numFmtId="0" fontId="28" fillId="0" borderId="0" xfId="0" applyFont="1" applyAlignment="1">
      <alignment wrapText="1"/>
    </xf>
    <xf numFmtId="2" fontId="52" fillId="0" borderId="0" xfId="0" applyNumberFormat="1" applyFont="1" applyAlignment="1">
      <alignment horizontal="center"/>
    </xf>
    <xf numFmtId="2" fontId="52" fillId="0" borderId="0" xfId="1" applyNumberFormat="1" applyFont="1" applyBorder="1" applyAlignment="1">
      <alignment horizontal="center"/>
    </xf>
    <xf numFmtId="1" fontId="52" fillId="0" borderId="12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/>
    </xf>
    <xf numFmtId="1" fontId="52" fillId="0" borderId="17" xfId="0" applyNumberFormat="1" applyFont="1" applyBorder="1" applyAlignment="1">
      <alignment horizontal="center" vertical="center"/>
    </xf>
    <xf numFmtId="1" fontId="52" fillId="0" borderId="0" xfId="0" applyNumberFormat="1" applyFont="1" applyBorder="1" applyAlignment="1">
      <alignment horizontal="center"/>
    </xf>
    <xf numFmtId="1" fontId="75" fillId="0" borderId="22" xfId="0" applyNumberFormat="1" applyFont="1" applyBorder="1" applyAlignment="1">
      <alignment horizontal="center" vertical="center"/>
    </xf>
    <xf numFmtId="1" fontId="52" fillId="0" borderId="17" xfId="0" applyNumberFormat="1" applyFont="1" applyBorder="1" applyAlignment="1">
      <alignment horizontal="center"/>
    </xf>
    <xf numFmtId="1" fontId="52" fillId="0" borderId="12" xfId="0" applyNumberFormat="1" applyFont="1" applyBorder="1" applyAlignment="1">
      <alignment horizontal="center"/>
    </xf>
    <xf numFmtId="1" fontId="52" fillId="0" borderId="0" xfId="0" quotePrefix="1" applyNumberFormat="1" applyFont="1" applyBorder="1" applyAlignment="1">
      <alignment horizontal="center"/>
    </xf>
    <xf numFmtId="1" fontId="101" fillId="0" borderId="0" xfId="0" applyNumberFormat="1" applyFont="1" applyBorder="1" applyAlignment="1">
      <alignment horizontal="center"/>
    </xf>
    <xf numFmtId="1" fontId="52" fillId="0" borderId="12" xfId="172" applyNumberFormat="1" applyFont="1" applyFill="1" applyBorder="1" applyAlignment="1">
      <alignment horizontal="center"/>
    </xf>
    <xf numFmtId="1" fontId="52" fillId="0" borderId="12" xfId="172" applyNumberFormat="1" applyFont="1" applyBorder="1" applyAlignment="1">
      <alignment horizontal="center"/>
    </xf>
    <xf numFmtId="1" fontId="52" fillId="0" borderId="12" xfId="172" quotePrefix="1" applyNumberFormat="1" applyFont="1" applyBorder="1" applyAlignment="1">
      <alignment horizontal="center"/>
    </xf>
    <xf numFmtId="1" fontId="52" fillId="0" borderId="0" xfId="0" quotePrefix="1" applyNumberFormat="1" applyFont="1" applyFill="1" applyBorder="1" applyAlignment="1">
      <alignment horizontal="center"/>
    </xf>
    <xf numFmtId="1" fontId="52" fillId="0" borderId="12" xfId="237" applyNumberFormat="1" applyFont="1" applyBorder="1" applyAlignment="1">
      <alignment horizontal="center"/>
    </xf>
    <xf numFmtId="1" fontId="52" fillId="0" borderId="12" xfId="237" applyNumberFormat="1" applyFont="1" applyFill="1" applyBorder="1" applyAlignment="1">
      <alignment horizontal="center"/>
    </xf>
    <xf numFmtId="1" fontId="52" fillId="0" borderId="12" xfId="237" applyNumberFormat="1" applyFont="1" applyBorder="1" applyAlignment="1">
      <alignment horizontal="center" wrapText="1"/>
    </xf>
    <xf numFmtId="1" fontId="52" fillId="0" borderId="12" xfId="237" applyNumberFormat="1" applyFont="1" applyBorder="1" applyAlignment="1">
      <alignment horizontal="center" vertical="center"/>
    </xf>
    <xf numFmtId="1" fontId="52" fillId="0" borderId="12" xfId="105" applyNumberFormat="1" applyFont="1" applyFill="1" applyBorder="1" applyAlignment="1" applyProtection="1">
      <alignment horizontal="center"/>
    </xf>
    <xf numFmtId="1" fontId="52" fillId="0" borderId="12" xfId="1" applyNumberFormat="1" applyFont="1" applyFill="1" applyBorder="1" applyAlignment="1">
      <alignment horizontal="center"/>
    </xf>
    <xf numFmtId="1" fontId="52" fillId="0" borderId="12" xfId="105" applyNumberFormat="1" applyFont="1" applyFill="1" applyBorder="1" applyAlignment="1">
      <alignment horizontal="center"/>
    </xf>
    <xf numFmtId="1" fontId="52" fillId="0" borderId="20" xfId="0" applyNumberFormat="1" applyFont="1" applyBorder="1" applyAlignment="1">
      <alignment horizontal="center"/>
    </xf>
    <xf numFmtId="1" fontId="52" fillId="0" borderId="15" xfId="0" applyNumberFormat="1" applyFont="1" applyBorder="1" applyAlignment="1">
      <alignment horizontal="center"/>
    </xf>
    <xf numFmtId="1" fontId="52" fillId="0" borderId="15" xfId="0" quotePrefix="1" applyNumberFormat="1" applyFont="1" applyBorder="1" applyAlignment="1">
      <alignment horizontal="center"/>
    </xf>
    <xf numFmtId="1" fontId="96" fillId="0" borderId="20" xfId="112" applyNumberFormat="1" applyFont="1" applyBorder="1" applyAlignment="1">
      <alignment horizontal="center"/>
    </xf>
    <xf numFmtId="1" fontId="52" fillId="0" borderId="17" xfId="268" applyNumberFormat="1" applyFont="1" applyFill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52" fillId="0" borderId="0" xfId="172" applyNumberFormat="1" applyFont="1" applyBorder="1" applyAlignment="1">
      <alignment horizontal="center"/>
    </xf>
    <xf numFmtId="1" fontId="52" fillId="0" borderId="0" xfId="237" applyNumberFormat="1" applyFont="1" applyBorder="1" applyAlignment="1">
      <alignment horizontal="center"/>
    </xf>
    <xf numFmtId="1" fontId="52" fillId="0" borderId="0" xfId="237" applyNumberFormat="1" applyFont="1" applyFill="1" applyBorder="1" applyAlignment="1">
      <alignment horizontal="center"/>
    </xf>
    <xf numFmtId="1" fontId="52" fillId="0" borderId="0" xfId="237" applyNumberFormat="1" applyFont="1" applyAlignment="1">
      <alignment horizontal="center"/>
    </xf>
    <xf numFmtId="0" fontId="28" fillId="0" borderId="12" xfId="0" applyFont="1" applyBorder="1" applyAlignment="1">
      <alignment horizontal="center"/>
    </xf>
    <xf numFmtId="1" fontId="28" fillId="0" borderId="12" xfId="0" applyNumberFormat="1" applyFont="1" applyBorder="1" applyAlignment="1">
      <alignment horizontal="center"/>
    </xf>
    <xf numFmtId="1" fontId="28" fillId="0" borderId="0" xfId="270" applyNumberFormat="1" applyFont="1" applyBorder="1" applyAlignment="1">
      <alignment horizontal="center"/>
    </xf>
    <xf numFmtId="0" fontId="75" fillId="0" borderId="0" xfId="1" applyFont="1" applyAlignment="1">
      <alignment horizontal="center"/>
    </xf>
    <xf numFmtId="0" fontId="75" fillId="0" borderId="17" xfId="1" applyFont="1" applyBorder="1" applyAlignment="1">
      <alignment horizontal="center"/>
    </xf>
    <xf numFmtId="1" fontId="52" fillId="0" borderId="0" xfId="1" applyNumberFormat="1" applyFont="1" applyAlignment="1">
      <alignment horizontal="center"/>
    </xf>
    <xf numFmtId="1" fontId="28" fillId="0" borderId="0" xfId="92" applyNumberFormat="1" applyFont="1" applyBorder="1" applyAlignment="1">
      <alignment horizontal="center"/>
    </xf>
    <xf numFmtId="0" fontId="28" fillId="0" borderId="0" xfId="165" applyFont="1" applyBorder="1" applyAlignment="1">
      <alignment horizontal="center"/>
    </xf>
    <xf numFmtId="0" fontId="52" fillId="0" borderId="17" xfId="1" applyFont="1" applyBorder="1" applyAlignment="1">
      <alignment horizontal="center"/>
    </xf>
    <xf numFmtId="1" fontId="28" fillId="0" borderId="0" xfId="165" applyNumberFormat="1" applyFont="1" applyBorder="1" applyAlignment="1">
      <alignment horizontal="center"/>
    </xf>
    <xf numFmtId="0" fontId="52" fillId="0" borderId="13" xfId="118" applyFont="1" applyBorder="1" applyAlignment="1">
      <alignment horizontal="center"/>
    </xf>
    <xf numFmtId="0" fontId="52" fillId="0" borderId="13" xfId="1" applyFont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28" fillId="0" borderId="0" xfId="4" applyFont="1" applyAlignment="1">
      <alignment horizontal="center"/>
    </xf>
    <xf numFmtId="0" fontId="99" fillId="0" borderId="0" xfId="4" applyFont="1" applyAlignment="1">
      <alignment horizontal="center"/>
    </xf>
    <xf numFmtId="0" fontId="27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0" fontId="128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 wrapText="1"/>
    </xf>
    <xf numFmtId="1" fontId="128" fillId="0" borderId="0" xfId="0" applyNumberFormat="1" applyFont="1" applyAlignment="1">
      <alignment horizontal="center"/>
    </xf>
    <xf numFmtId="1" fontId="52" fillId="0" borderId="0" xfId="172" applyNumberFormat="1" applyFont="1" applyAlignment="1">
      <alignment horizontal="center"/>
    </xf>
    <xf numFmtId="1" fontId="52" fillId="0" borderId="0" xfId="172" applyNumberFormat="1" applyFont="1" applyAlignment="1">
      <alignment horizontal="center" wrapText="1"/>
    </xf>
    <xf numFmtId="1" fontId="52" fillId="0" borderId="0" xfId="172" applyNumberFormat="1" applyFont="1" applyFill="1" applyBorder="1" applyAlignment="1">
      <alignment horizontal="center"/>
    </xf>
    <xf numFmtId="1" fontId="52" fillId="0" borderId="0" xfId="237" applyNumberFormat="1" applyFont="1" applyBorder="1" applyAlignment="1">
      <alignment horizontal="center" wrapText="1"/>
    </xf>
    <xf numFmtId="1" fontId="52" fillId="0" borderId="0" xfId="237" applyNumberFormat="1" applyFont="1" applyFill="1" applyBorder="1" applyAlignment="1">
      <alignment horizontal="center" wrapText="1"/>
    </xf>
    <xf numFmtId="1" fontId="52" fillId="0" borderId="0" xfId="237" applyNumberFormat="1" applyFont="1" applyBorder="1" applyAlignment="1">
      <alignment horizontal="center" vertical="center"/>
    </xf>
    <xf numFmtId="1" fontId="54" fillId="0" borderId="0" xfId="266" applyNumberFormat="1" applyFont="1" applyFill="1" applyBorder="1" applyAlignment="1">
      <alignment horizontal="center" vertical="center" wrapText="1"/>
    </xf>
    <xf numFmtId="1" fontId="52" fillId="0" borderId="0" xfId="237" applyNumberFormat="1" applyFont="1" applyBorder="1" applyAlignment="1">
      <alignment horizontal="center" vertical="center" wrapText="1"/>
    </xf>
    <xf numFmtId="1" fontId="52" fillId="0" borderId="0" xfId="105" applyNumberFormat="1" applyFont="1" applyBorder="1" applyAlignment="1">
      <alignment horizontal="center"/>
    </xf>
    <xf numFmtId="1" fontId="52" fillId="0" borderId="0" xfId="105" applyNumberFormat="1" applyFont="1" applyFill="1" applyBorder="1" applyAlignment="1" applyProtection="1">
      <alignment horizontal="center"/>
    </xf>
    <xf numFmtId="1" fontId="52" fillId="0" borderId="0" xfId="1" applyNumberFormat="1" applyFont="1" applyFill="1" applyBorder="1" applyAlignment="1">
      <alignment horizontal="center"/>
    </xf>
    <xf numFmtId="1" fontId="52" fillId="0" borderId="0" xfId="105" applyNumberFormat="1" applyFont="1" applyFill="1" applyBorder="1" applyAlignment="1">
      <alignment horizontal="center"/>
    </xf>
    <xf numFmtId="0" fontId="28" fillId="0" borderId="15" xfId="270" applyFont="1" applyBorder="1" applyAlignment="1">
      <alignment horizontal="center"/>
    </xf>
    <xf numFmtId="0" fontId="75" fillId="0" borderId="15" xfId="1" applyFont="1" applyBorder="1" applyAlignment="1">
      <alignment horizontal="center"/>
    </xf>
    <xf numFmtId="0" fontId="27" fillId="0" borderId="15" xfId="165" applyFont="1" applyBorder="1"/>
    <xf numFmtId="0" fontId="27" fillId="0" borderId="15" xfId="92" applyFont="1" applyBorder="1" applyAlignment="1">
      <alignment horizontal="center"/>
    </xf>
    <xf numFmtId="0" fontId="52" fillId="0" borderId="15" xfId="0" applyFont="1" applyBorder="1"/>
    <xf numFmtId="0" fontId="27" fillId="0" borderId="15" xfId="0" applyFont="1" applyBorder="1" applyAlignment="1">
      <alignment horizontal="center"/>
    </xf>
    <xf numFmtId="0" fontId="52" fillId="0" borderId="15" xfId="96" applyFont="1" applyBorder="1" applyAlignment="1">
      <alignment wrapText="1"/>
    </xf>
    <xf numFmtId="1" fontId="96" fillId="0" borderId="15" xfId="112" applyNumberFormat="1" applyFont="1" applyBorder="1" applyAlignment="1">
      <alignment horizontal="center"/>
    </xf>
    <xf numFmtId="0" fontId="52" fillId="0" borderId="0" xfId="165" applyFont="1" applyBorder="1"/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left"/>
    </xf>
    <xf numFmtId="166" fontId="52" fillId="0" borderId="15" xfId="0" applyNumberFormat="1" applyFont="1" applyBorder="1" applyAlignment="1">
      <alignment horizontal="center"/>
    </xf>
    <xf numFmtId="1" fontId="75" fillId="0" borderId="17" xfId="267" applyNumberFormat="1" applyFont="1" applyFill="1" applyBorder="1" applyAlignment="1">
      <alignment horizontal="center"/>
    </xf>
    <xf numFmtId="1" fontId="75" fillId="0" borderId="22" xfId="267" applyNumberFormat="1" applyFont="1" applyFill="1" applyBorder="1" applyAlignment="1">
      <alignment horizontal="center"/>
    </xf>
    <xf numFmtId="0" fontId="52" fillId="0" borderId="22" xfId="268" applyFont="1" applyFill="1" applyBorder="1" applyAlignment="1">
      <alignment horizontal="center"/>
    </xf>
    <xf numFmtId="0" fontId="52" fillId="0" borderId="21" xfId="0" applyFont="1" applyBorder="1" applyAlignment="1">
      <alignment horizontal="center"/>
    </xf>
    <xf numFmtId="1" fontId="54" fillId="0" borderId="22" xfId="112" applyNumberFormat="1" applyFont="1" applyBorder="1" applyAlignment="1">
      <alignment horizontal="center"/>
    </xf>
    <xf numFmtId="1" fontId="27" fillId="0" borderId="13" xfId="4" applyNumberFormat="1" applyFont="1" applyBorder="1" applyAlignment="1">
      <alignment horizontal="center"/>
    </xf>
    <xf numFmtId="1" fontId="96" fillId="0" borderId="21" xfId="112" applyNumberFormat="1" applyFont="1" applyBorder="1" applyAlignment="1">
      <alignment horizontal="center"/>
    </xf>
    <xf numFmtId="1" fontId="52" fillId="0" borderId="13" xfId="0" applyNumberFormat="1" applyFont="1" applyBorder="1" applyAlignment="1">
      <alignment horizontal="center"/>
    </xf>
    <xf numFmtId="166" fontId="52" fillId="0" borderId="20" xfId="0" applyNumberFormat="1" applyFont="1" applyBorder="1" applyAlignment="1">
      <alignment horizontal="center"/>
    </xf>
    <xf numFmtId="166" fontId="52" fillId="0" borderId="21" xfId="0" applyNumberFormat="1" applyFont="1" applyBorder="1" applyAlignment="1">
      <alignment horizontal="center"/>
    </xf>
    <xf numFmtId="0" fontId="28" fillId="0" borderId="0" xfId="4" applyFont="1" applyBorder="1" applyAlignment="1">
      <alignment horizontal="center"/>
    </xf>
    <xf numFmtId="0" fontId="28" fillId="0" borderId="13" xfId="4" applyFont="1" applyBorder="1" applyAlignment="1">
      <alignment horizontal="center"/>
    </xf>
    <xf numFmtId="164" fontId="54" fillId="0" borderId="46" xfId="112" applyNumberFormat="1" applyFont="1" applyBorder="1" applyAlignment="1">
      <alignment horizontal="center"/>
    </xf>
    <xf numFmtId="164" fontId="54" fillId="0" borderId="47" xfId="112" applyNumberFormat="1" applyFont="1" applyBorder="1" applyAlignment="1">
      <alignment horizontal="center"/>
    </xf>
    <xf numFmtId="0" fontId="96" fillId="0" borderId="17" xfId="112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164" fontId="28" fillId="0" borderId="17" xfId="642" applyNumberFormat="1" applyFont="1" applyBorder="1" applyAlignment="1">
      <alignment horizontal="center"/>
    </xf>
    <xf numFmtId="164" fontId="28" fillId="0" borderId="22" xfId="642" applyNumberFormat="1" applyFont="1" applyBorder="1" applyAlignment="1">
      <alignment horizontal="center"/>
    </xf>
    <xf numFmtId="0" fontId="101" fillId="0" borderId="17" xfId="0" applyFont="1" applyBorder="1" applyAlignment="1">
      <alignment horizontal="center" wrapText="1"/>
    </xf>
    <xf numFmtId="14" fontId="75" fillId="0" borderId="17" xfId="0" applyNumberFormat="1" applyFont="1" applyFill="1" applyBorder="1" applyAlignment="1">
      <alignment horizontal="center"/>
    </xf>
    <xf numFmtId="0" fontId="27" fillId="0" borderId="12" xfId="642" applyFont="1" applyBorder="1" applyAlignment="1">
      <alignment horizontal="center"/>
    </xf>
    <xf numFmtId="0" fontId="27" fillId="0" borderId="13" xfId="642" applyFont="1" applyBorder="1" applyAlignment="1">
      <alignment horizontal="center"/>
    </xf>
    <xf numFmtId="1" fontId="75" fillId="0" borderId="12" xfId="0" applyNumberFormat="1" applyFont="1" applyBorder="1" applyAlignment="1" applyProtection="1">
      <alignment horizontal="center" wrapText="1"/>
    </xf>
    <xf numFmtId="1" fontId="75" fillId="0" borderId="0" xfId="0" applyNumberFormat="1" applyFont="1" applyBorder="1" applyAlignment="1" applyProtection="1">
      <alignment horizontal="center" wrapText="1"/>
    </xf>
    <xf numFmtId="1" fontId="75" fillId="0" borderId="13" xfId="0" applyNumberFormat="1" applyFont="1" applyBorder="1" applyAlignment="1" applyProtection="1">
      <alignment horizontal="center" wrapText="1"/>
    </xf>
    <xf numFmtId="164" fontId="75" fillId="0" borderId="12" xfId="0" applyNumberFormat="1" applyFont="1" applyBorder="1" applyAlignment="1" applyProtection="1">
      <alignment horizontal="center" wrapText="1"/>
    </xf>
    <xf numFmtId="0" fontId="52" fillId="0" borderId="12" xfId="0" applyFont="1" applyBorder="1" applyAlignment="1">
      <alignment horizontal="left"/>
    </xf>
    <xf numFmtId="0" fontId="52" fillId="0" borderId="0" xfId="237" applyFont="1" applyBorder="1" applyAlignment="1">
      <alignment horizontal="left" vertical="center"/>
    </xf>
    <xf numFmtId="0" fontId="52" fillId="0" borderId="0" xfId="105" applyFont="1" applyFill="1" applyBorder="1" applyAlignment="1" applyProtection="1">
      <alignment horizontal="left"/>
    </xf>
    <xf numFmtId="0" fontId="52" fillId="0" borderId="0" xfId="105" applyFont="1" applyFill="1" applyBorder="1" applyAlignment="1">
      <alignment horizontal="left"/>
    </xf>
    <xf numFmtId="0" fontId="52" fillId="0" borderId="12" xfId="0" quotePrefix="1" applyFont="1" applyFill="1" applyBorder="1" applyAlignment="1">
      <alignment horizontal="left"/>
    </xf>
    <xf numFmtId="0" fontId="52" fillId="0" borderId="19" xfId="69" applyFont="1" applyBorder="1" applyAlignment="1">
      <alignment vertical="center" wrapText="1"/>
    </xf>
    <xf numFmtId="0" fontId="52" fillId="0" borderId="0" xfId="69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101" fillId="0" borderId="12" xfId="0" applyFont="1" applyBorder="1"/>
    <xf numFmtId="0" fontId="27" fillId="0" borderId="17" xfId="165" applyFont="1" applyBorder="1" applyAlignment="1">
      <alignment horizontal="center"/>
    </xf>
    <xf numFmtId="1" fontId="75" fillId="0" borderId="20" xfId="0" applyNumberFormat="1" applyFont="1" applyBorder="1" applyAlignment="1">
      <alignment horizontal="center" wrapText="1"/>
    </xf>
    <xf numFmtId="1" fontId="75" fillId="0" borderId="21" xfId="0" applyNumberFormat="1" applyFont="1" applyBorder="1" applyAlignment="1">
      <alignment horizontal="center" wrapText="1"/>
    </xf>
    <xf numFmtId="0" fontId="52" fillId="0" borderId="12" xfId="118" applyFont="1" applyBorder="1" applyAlignment="1">
      <alignment horizontal="left"/>
    </xf>
    <xf numFmtId="0" fontId="52" fillId="0" borderId="12" xfId="1" applyFont="1" applyBorder="1" applyAlignment="1">
      <alignment horizontal="left"/>
    </xf>
    <xf numFmtId="0" fontId="27" fillId="0" borderId="20" xfId="272" applyFont="1" applyBorder="1" applyAlignment="1">
      <alignment horizontal="center" wrapText="1"/>
    </xf>
    <xf numFmtId="0" fontId="27" fillId="0" borderId="21" xfId="272" applyFont="1" applyBorder="1" applyAlignment="1">
      <alignment horizontal="center"/>
    </xf>
    <xf numFmtId="1" fontId="28" fillId="0" borderId="12" xfId="408" applyNumberFormat="1" applyFont="1" applyBorder="1" applyAlignment="1">
      <alignment horizontal="center"/>
    </xf>
    <xf numFmtId="1" fontId="28" fillId="0" borderId="13" xfId="408" applyNumberFormat="1" applyFont="1" applyBorder="1" applyAlignment="1">
      <alignment horizontal="center"/>
    </xf>
    <xf numFmtId="1" fontId="28" fillId="0" borderId="13" xfId="272" applyNumberFormat="1" applyFont="1" applyBorder="1" applyAlignment="1">
      <alignment horizontal="center"/>
    </xf>
    <xf numFmtId="0" fontId="28" fillId="0" borderId="13" xfId="272" applyFont="1" applyBorder="1" applyAlignment="1">
      <alignment horizontal="center"/>
    </xf>
    <xf numFmtId="0" fontId="28" fillId="0" borderId="12" xfId="272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52" fillId="0" borderId="0" xfId="0" applyFont="1" applyBorder="1" applyAlignment="1"/>
    <xf numFmtId="0" fontId="52" fillId="0" borderId="20" xfId="69" applyFont="1" applyFill="1" applyBorder="1" applyAlignment="1">
      <alignment horizontal="center"/>
    </xf>
    <xf numFmtId="0" fontId="52" fillId="0" borderId="15" xfId="69" applyFont="1" applyBorder="1" applyAlignment="1"/>
    <xf numFmtId="0" fontId="54" fillId="0" borderId="15" xfId="0" applyFont="1" applyBorder="1" applyAlignment="1">
      <alignment horizontal="center"/>
    </xf>
    <xf numFmtId="49" fontId="52" fillId="0" borderId="15" xfId="69" applyNumberFormat="1" applyFont="1" applyFill="1" applyBorder="1" applyAlignment="1">
      <alignment horizontal="center"/>
    </xf>
    <xf numFmtId="49" fontId="52" fillId="0" borderId="48" xfId="69" applyNumberFormat="1" applyFont="1" applyFill="1" applyBorder="1" applyAlignment="1">
      <alignment horizontal="center"/>
    </xf>
    <xf numFmtId="0" fontId="52" fillId="0" borderId="15" xfId="69" applyFont="1" applyFill="1" applyBorder="1" applyAlignment="1">
      <alignment horizontal="center"/>
    </xf>
    <xf numFmtId="0" fontId="52" fillId="0" borderId="49" xfId="69" applyFont="1" applyFill="1" applyBorder="1" applyAlignment="1">
      <alignment horizontal="center"/>
    </xf>
    <xf numFmtId="0" fontId="52" fillId="0" borderId="48" xfId="1" applyFont="1" applyFill="1" applyBorder="1" applyAlignment="1">
      <alignment horizontal="left"/>
    </xf>
    <xf numFmtId="0" fontId="52" fillId="0" borderId="49" xfId="1" applyFont="1" applyFill="1" applyBorder="1" applyAlignment="1">
      <alignment horizontal="left"/>
    </xf>
    <xf numFmtId="0" fontId="52" fillId="0" borderId="15" xfId="71" applyFont="1" applyFill="1" applyBorder="1" applyAlignment="1"/>
    <xf numFmtId="0" fontId="52" fillId="0" borderId="15" xfId="69" applyFont="1" applyFill="1" applyBorder="1" applyAlignment="1">
      <alignment wrapText="1"/>
    </xf>
    <xf numFmtId="0" fontId="101" fillId="0" borderId="0" xfId="0" applyFont="1" applyBorder="1" applyAlignment="1">
      <alignment horizontal="center" wrapText="1"/>
    </xf>
    <xf numFmtId="49" fontId="52" fillId="0" borderId="20" xfId="69" applyNumberFormat="1" applyFont="1" applyFill="1" applyBorder="1" applyAlignment="1">
      <alignment horizontal="left" vertical="top" wrapText="1"/>
    </xf>
    <xf numFmtId="0" fontId="52" fillId="0" borderId="15" xfId="69" applyFont="1" applyBorder="1" applyAlignment="1">
      <alignment vertical="center"/>
    </xf>
    <xf numFmtId="0" fontId="52" fillId="0" borderId="15" xfId="69" applyFont="1" applyBorder="1" applyAlignment="1">
      <alignment horizontal="left" vertical="center"/>
    </xf>
    <xf numFmtId="49" fontId="52" fillId="0" borderId="15" xfId="69" applyNumberFormat="1" applyFont="1" applyBorder="1" applyAlignment="1">
      <alignment horizontal="center" vertical="center"/>
    </xf>
    <xf numFmtId="49" fontId="52" fillId="0" borderId="15" xfId="69" applyNumberFormat="1" applyFont="1" applyFill="1" applyBorder="1" applyAlignment="1">
      <alignment horizontal="center" vertical="center"/>
    </xf>
    <xf numFmtId="49" fontId="52" fillId="0" borderId="48" xfId="69" applyNumberFormat="1" applyFont="1" applyFill="1" applyBorder="1" applyAlignment="1">
      <alignment horizontal="left" vertical="center"/>
    </xf>
    <xf numFmtId="0" fontId="52" fillId="0" borderId="15" xfId="69" applyFont="1" applyFill="1" applyBorder="1" applyAlignment="1">
      <alignment horizontal="center" vertical="center"/>
    </xf>
    <xf numFmtId="0" fontId="52" fillId="0" borderId="49" xfId="69" applyFont="1" applyFill="1" applyBorder="1" applyAlignment="1">
      <alignment horizontal="center" vertical="center"/>
    </xf>
    <xf numFmtId="49" fontId="52" fillId="0" borderId="15" xfId="69" applyNumberFormat="1" applyFont="1" applyFill="1" applyBorder="1" applyAlignment="1">
      <alignment horizontal="left" vertical="center"/>
    </xf>
    <xf numFmtId="49" fontId="52" fillId="0" borderId="15" xfId="69" applyNumberFormat="1" applyFont="1" applyBorder="1" applyAlignment="1">
      <alignment horizontal="left" vertical="center"/>
    </xf>
    <xf numFmtId="0" fontId="52" fillId="0" borderId="15" xfId="69" applyFont="1" applyBorder="1" applyAlignment="1">
      <alignment horizontal="center" vertical="center"/>
    </xf>
    <xf numFmtId="0" fontId="52" fillId="0" borderId="48" xfId="71" applyFont="1" applyFill="1" applyBorder="1" applyAlignment="1">
      <alignment horizontal="left" wrapText="1"/>
    </xf>
    <xf numFmtId="0" fontId="52" fillId="0" borderId="49" xfId="71" applyFont="1" applyFill="1" applyBorder="1" applyAlignment="1">
      <alignment horizontal="left" wrapText="1"/>
    </xf>
    <xf numFmtId="0" fontId="52" fillId="0" borderId="15" xfId="69" applyFont="1" applyBorder="1" applyAlignment="1">
      <alignment vertical="center" wrapText="1"/>
    </xf>
    <xf numFmtId="164" fontId="75" fillId="0" borderId="0" xfId="0" applyNumberFormat="1" applyFont="1" applyBorder="1" applyAlignment="1" applyProtection="1">
      <alignment horizontal="center" wrapText="1"/>
    </xf>
    <xf numFmtId="0" fontId="27" fillId="0" borderId="12" xfId="92" applyFont="1" applyBorder="1" applyAlignment="1">
      <alignment horizontal="center"/>
    </xf>
    <xf numFmtId="0" fontId="75" fillId="0" borderId="20" xfId="105" applyFont="1" applyFill="1" applyBorder="1" applyAlignment="1">
      <alignment horizontal="center" wrapText="1"/>
    </xf>
    <xf numFmtId="0" fontId="28" fillId="0" borderId="12" xfId="92" applyFont="1" applyBorder="1" applyAlignment="1">
      <alignment horizontal="center"/>
    </xf>
    <xf numFmtId="0" fontId="101" fillId="0" borderId="12" xfId="0" applyFont="1" applyBorder="1" applyAlignment="1">
      <alignment horizontal="left" vertical="top" wrapText="1"/>
    </xf>
    <xf numFmtId="0" fontId="101" fillId="0" borderId="0" xfId="0" applyFont="1" applyBorder="1" applyAlignment="1">
      <alignment horizontal="left" vertical="top" wrapText="1"/>
    </xf>
    <xf numFmtId="0" fontId="101" fillId="0" borderId="12" xfId="0" applyFont="1" applyBorder="1" applyAlignment="1">
      <alignment horizontal="left"/>
    </xf>
    <xf numFmtId="0" fontId="52" fillId="0" borderId="12" xfId="119" applyFont="1" applyBorder="1" applyAlignment="1">
      <alignment horizontal="left"/>
    </xf>
    <xf numFmtId="0" fontId="101" fillId="0" borderId="13" xfId="0" applyFont="1" applyBorder="1" applyAlignment="1">
      <alignment horizontal="left" vertical="top" wrapText="1"/>
    </xf>
    <xf numFmtId="0" fontId="27" fillId="0" borderId="13" xfId="92" applyFont="1" applyBorder="1" applyAlignment="1">
      <alignment horizontal="center"/>
    </xf>
    <xf numFmtId="0" fontId="75" fillId="0" borderId="21" xfId="105" applyFont="1" applyFill="1" applyBorder="1" applyAlignment="1">
      <alignment horizontal="center" wrapText="1"/>
    </xf>
    <xf numFmtId="1" fontId="52" fillId="0" borderId="13" xfId="105" applyNumberFormat="1" applyFont="1" applyBorder="1" applyAlignment="1">
      <alignment horizontal="center"/>
    </xf>
    <xf numFmtId="1" fontId="52" fillId="0" borderId="13" xfId="105" applyNumberFormat="1" applyFont="1" applyFill="1" applyBorder="1" applyAlignment="1">
      <alignment horizontal="center"/>
    </xf>
    <xf numFmtId="1" fontId="28" fillId="0" borderId="13" xfId="92" applyNumberFormat="1" applyFont="1" applyBorder="1" applyAlignment="1">
      <alignment horizontal="center"/>
    </xf>
    <xf numFmtId="0" fontId="28" fillId="0" borderId="13" xfId="92" applyFont="1" applyBorder="1" applyAlignment="1">
      <alignment horizontal="center"/>
    </xf>
    <xf numFmtId="1" fontId="52" fillId="0" borderId="20" xfId="105" applyNumberFormat="1" applyFont="1" applyFill="1" applyBorder="1" applyAlignment="1">
      <alignment horizontal="center"/>
    </xf>
    <xf numFmtId="1" fontId="52" fillId="0" borderId="15" xfId="105" applyNumberFormat="1" applyFont="1" applyFill="1" applyBorder="1" applyAlignment="1">
      <alignment horizontal="center"/>
    </xf>
    <xf numFmtId="1" fontId="28" fillId="0" borderId="21" xfId="92" applyNumberFormat="1" applyFont="1" applyBorder="1" applyAlignment="1">
      <alignment horizontal="center"/>
    </xf>
    <xf numFmtId="0" fontId="96" fillId="0" borderId="15" xfId="112" applyFont="1" applyBorder="1" applyAlignment="1">
      <alignment horizontal="center"/>
    </xf>
    <xf numFmtId="0" fontId="27" fillId="0" borderId="12" xfId="92" applyFont="1" applyBorder="1" applyAlignment="1">
      <alignment horizontal="left"/>
    </xf>
    <xf numFmtId="0" fontId="75" fillId="0" borderId="14" xfId="111" applyFont="1" applyBorder="1" applyAlignment="1">
      <alignment horizontal="left" wrapText="1"/>
    </xf>
    <xf numFmtId="0" fontId="75" fillId="0" borderId="0" xfId="0" applyFont="1" applyBorder="1" applyAlignment="1">
      <alignment horizontal="center"/>
    </xf>
    <xf numFmtId="0" fontId="101" fillId="0" borderId="12" xfId="0" applyFont="1" applyBorder="1" applyAlignment="1">
      <alignment horizontal="left" vertical="top" wrapText="1"/>
    </xf>
    <xf numFmtId="0" fontId="101" fillId="0" borderId="0" xfId="0" applyFont="1" applyBorder="1" applyAlignment="1">
      <alignment horizontal="left" vertical="top" wrapText="1"/>
    </xf>
    <xf numFmtId="0" fontId="101" fillId="0" borderId="13" xfId="0" applyFont="1" applyBorder="1" applyAlignment="1">
      <alignment horizontal="left" vertical="top" wrapText="1"/>
    </xf>
    <xf numFmtId="0" fontId="96" fillId="0" borderId="12" xfId="112" applyFont="1" applyBorder="1" applyAlignment="1">
      <alignment horizontal="center"/>
    </xf>
    <xf numFmtId="0" fontId="96" fillId="0" borderId="13" xfId="112" applyFont="1" applyBorder="1" applyAlignment="1">
      <alignment horizontal="center"/>
    </xf>
    <xf numFmtId="0" fontId="96" fillId="0" borderId="0" xfId="112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top"/>
    </xf>
    <xf numFmtId="0" fontId="96" fillId="0" borderId="12" xfId="112" applyFont="1" applyBorder="1" applyAlignment="1">
      <alignment horizontal="center"/>
    </xf>
    <xf numFmtId="0" fontId="96" fillId="0" borderId="13" xfId="112" applyFont="1" applyBorder="1" applyAlignment="1">
      <alignment horizontal="center"/>
    </xf>
    <xf numFmtId="0" fontId="93" fillId="0" borderId="19" xfId="0" applyFont="1" applyBorder="1"/>
    <xf numFmtId="0" fontId="52" fillId="0" borderId="19" xfId="1" applyFont="1" applyFill="1" applyBorder="1" applyAlignment="1">
      <alignment horizontal="center"/>
    </xf>
    <xf numFmtId="0" fontId="52" fillId="0" borderId="19" xfId="0" applyFont="1" applyBorder="1" applyAlignment="1">
      <alignment horizontal="center"/>
    </xf>
    <xf numFmtId="1" fontId="52" fillId="0" borderId="19" xfId="0" applyNumberFormat="1" applyFont="1" applyBorder="1" applyAlignment="1">
      <alignment horizontal="center"/>
    </xf>
    <xf numFmtId="0" fontId="28" fillId="0" borderId="12" xfId="643" applyFont="1" applyBorder="1" applyAlignment="1">
      <alignment horizontal="center"/>
    </xf>
    <xf numFmtId="0" fontId="28" fillId="0" borderId="13" xfId="643" applyFont="1" applyBorder="1" applyAlignment="1">
      <alignment horizontal="center"/>
    </xf>
    <xf numFmtId="0" fontId="28" fillId="0" borderId="20" xfId="643" applyFont="1" applyBorder="1" applyAlignment="1">
      <alignment horizontal="center"/>
    </xf>
    <xf numFmtId="0" fontId="28" fillId="0" borderId="21" xfId="643" applyFont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28" fillId="0" borderId="19" xfId="408" applyFont="1" applyBorder="1" applyAlignment="1">
      <alignment horizontal="center"/>
    </xf>
    <xf numFmtId="164" fontId="52" fillId="0" borderId="0" xfId="0" applyNumberFormat="1" applyFont="1" applyBorder="1" applyAlignment="1">
      <alignment horizontal="center"/>
    </xf>
    <xf numFmtId="169" fontId="52" fillId="0" borderId="19" xfId="0" applyNumberFormat="1" applyFont="1" applyBorder="1" applyAlignment="1">
      <alignment horizontal="center"/>
    </xf>
    <xf numFmtId="169" fontId="52" fillId="0" borderId="0" xfId="0" applyNumberFormat="1" applyFont="1" applyBorder="1" applyAlignment="1">
      <alignment horizontal="center"/>
    </xf>
    <xf numFmtId="0" fontId="52" fillId="0" borderId="19" xfId="1" applyFont="1" applyBorder="1" applyAlignment="1">
      <alignment horizontal="center"/>
    </xf>
    <xf numFmtId="0" fontId="52" fillId="0" borderId="19" xfId="90" applyFont="1" applyBorder="1" applyAlignment="1">
      <alignment horizontal="center"/>
    </xf>
    <xf numFmtId="1" fontId="52" fillId="0" borderId="19" xfId="90" applyNumberFormat="1" applyFont="1" applyBorder="1" applyAlignment="1">
      <alignment horizontal="center"/>
    </xf>
    <xf numFmtId="164" fontId="52" fillId="0" borderId="19" xfId="90" applyNumberFormat="1" applyFont="1" applyBorder="1" applyAlignment="1">
      <alignment horizontal="center"/>
    </xf>
    <xf numFmtId="164" fontId="28" fillId="0" borderId="0" xfId="645" applyNumberFormat="1" applyFont="1" applyAlignment="1">
      <alignment horizontal="center"/>
    </xf>
    <xf numFmtId="1" fontId="28" fillId="0" borderId="0" xfId="645" applyNumberFormat="1" applyFont="1" applyAlignment="1">
      <alignment horizontal="center"/>
    </xf>
    <xf numFmtId="0" fontId="75" fillId="0" borderId="12" xfId="0" applyFont="1" applyFill="1" applyBorder="1" applyAlignment="1">
      <alignment horizontal="center" wrapText="1"/>
    </xf>
    <xf numFmtId="1" fontId="52" fillId="0" borderId="22" xfId="0" applyNumberFormat="1" applyFont="1" applyBorder="1" applyAlignment="1">
      <alignment horizontal="center"/>
    </xf>
    <xf numFmtId="0" fontId="75" fillId="0" borderId="22" xfId="0" applyFont="1" applyFill="1" applyBorder="1" applyAlignment="1">
      <alignment horizontal="center" wrapText="1"/>
    </xf>
    <xf numFmtId="0" fontId="54" fillId="0" borderId="17" xfId="112" applyFont="1" applyBorder="1" applyAlignment="1">
      <alignment horizontal="center" wrapText="1"/>
    </xf>
    <xf numFmtId="14" fontId="75" fillId="0" borderId="12" xfId="0" applyNumberFormat="1" applyFont="1" applyBorder="1" applyAlignment="1" applyProtection="1">
      <alignment horizontal="center" wrapText="1"/>
    </xf>
    <xf numFmtId="14" fontId="75" fillId="0" borderId="0" xfId="0" applyNumberFormat="1" applyFont="1" applyBorder="1" applyAlignment="1" applyProtection="1">
      <alignment horizontal="center" wrapText="1"/>
    </xf>
    <xf numFmtId="0" fontId="28" fillId="0" borderId="19" xfId="408" applyFont="1" applyBorder="1"/>
    <xf numFmtId="0" fontId="28" fillId="0" borderId="46" xfId="408" applyFont="1" applyBorder="1" applyAlignment="1">
      <alignment horizontal="center"/>
    </xf>
    <xf numFmtId="0" fontId="28" fillId="0" borderId="47" xfId="272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75" fillId="0" borderId="0" xfId="1" applyFont="1" applyAlignment="1">
      <alignment horizontal="left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top" wrapText="1"/>
    </xf>
    <xf numFmtId="0" fontId="75" fillId="0" borderId="0" xfId="223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75" fillId="0" borderId="0" xfId="223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2" fontId="75" fillId="0" borderId="0" xfId="220" applyNumberFormat="1" applyFont="1" applyBorder="1" applyAlignment="1">
      <alignment horizontal="center" wrapText="1"/>
    </xf>
    <xf numFmtId="0" fontId="101" fillId="0" borderId="12" xfId="0" applyFont="1" applyBorder="1" applyAlignment="1">
      <alignment horizontal="left" vertical="top" wrapText="1"/>
    </xf>
    <xf numFmtId="0" fontId="101" fillId="0" borderId="0" xfId="0" applyFont="1" applyBorder="1" applyAlignment="1">
      <alignment horizontal="left" vertical="top" wrapText="1"/>
    </xf>
    <xf numFmtId="0" fontId="101" fillId="0" borderId="13" xfId="0" applyFont="1" applyBorder="1" applyAlignment="1">
      <alignment horizontal="left" vertical="top" wrapText="1"/>
    </xf>
    <xf numFmtId="14" fontId="75" fillId="0" borderId="12" xfId="0" applyNumberFormat="1" applyFont="1" applyFill="1" applyBorder="1" applyAlignment="1">
      <alignment horizontal="center"/>
    </xf>
    <xf numFmtId="14" fontId="75" fillId="0" borderId="13" xfId="0" applyNumberFormat="1" applyFont="1" applyFill="1" applyBorder="1" applyAlignment="1">
      <alignment horizontal="center"/>
    </xf>
    <xf numFmtId="1" fontId="96" fillId="0" borderId="12" xfId="112" applyNumberFormat="1" applyFont="1" applyBorder="1" applyAlignment="1">
      <alignment horizontal="center"/>
    </xf>
    <xf numFmtId="1" fontId="96" fillId="0" borderId="0" xfId="112" applyNumberFormat="1" applyFont="1" applyBorder="1" applyAlignment="1">
      <alignment horizontal="center"/>
    </xf>
    <xf numFmtId="1" fontId="96" fillId="0" borderId="13" xfId="112" applyNumberFormat="1" applyFont="1" applyBorder="1" applyAlignment="1">
      <alignment horizontal="center"/>
    </xf>
    <xf numFmtId="0" fontId="96" fillId="0" borderId="12" xfId="112" applyFont="1" applyBorder="1" applyAlignment="1">
      <alignment horizontal="center"/>
    </xf>
    <xf numFmtId="0" fontId="96" fillId="0" borderId="13" xfId="112" applyFont="1" applyBorder="1" applyAlignment="1">
      <alignment horizontal="center"/>
    </xf>
    <xf numFmtId="0" fontId="96" fillId="0" borderId="12" xfId="112" applyFont="1" applyFill="1" applyBorder="1" applyAlignment="1">
      <alignment horizontal="center"/>
    </xf>
    <xf numFmtId="0" fontId="96" fillId="0" borderId="13" xfId="112" applyFont="1" applyFill="1" applyBorder="1" applyAlignment="1">
      <alignment horizontal="center"/>
    </xf>
    <xf numFmtId="0" fontId="96" fillId="0" borderId="0" xfId="112" applyFont="1" applyBorder="1" applyAlignment="1">
      <alignment horizontal="center"/>
    </xf>
    <xf numFmtId="1" fontId="75" fillId="0" borderId="12" xfId="0" applyNumberFormat="1" applyFont="1" applyFill="1" applyBorder="1" applyAlignment="1" applyProtection="1">
      <alignment horizontal="center"/>
    </xf>
    <xf numFmtId="1" fontId="75" fillId="0" borderId="13" xfId="0" applyNumberFormat="1" applyFont="1" applyFill="1" applyBorder="1" applyAlignment="1" applyProtection="1">
      <alignment horizontal="center"/>
    </xf>
    <xf numFmtId="1" fontId="75" fillId="0" borderId="12" xfId="0" applyNumberFormat="1" applyFont="1" applyFill="1" applyBorder="1" applyAlignment="1" applyProtection="1">
      <alignment horizontal="left"/>
    </xf>
    <xf numFmtId="1" fontId="75" fillId="0" borderId="13" xfId="0" applyNumberFormat="1" applyFont="1" applyFill="1" applyBorder="1" applyAlignment="1" applyProtection="1">
      <alignment horizontal="left"/>
    </xf>
    <xf numFmtId="0" fontId="75" fillId="0" borderId="12" xfId="0" applyFont="1" applyBorder="1" applyAlignment="1">
      <alignment horizontal="left"/>
    </xf>
    <xf numFmtId="0" fontId="102" fillId="0" borderId="0" xfId="0" applyFont="1" applyBorder="1" applyAlignment="1">
      <alignment horizontal="center" wrapText="1"/>
    </xf>
    <xf numFmtId="0" fontId="102" fillId="0" borderId="15" xfId="0" applyFont="1" applyBorder="1" applyAlignment="1">
      <alignment horizontal="center" wrapText="1"/>
    </xf>
    <xf numFmtId="0" fontId="101" fillId="0" borderId="12" xfId="105" applyFont="1" applyBorder="1" applyAlignment="1">
      <alignment horizontal="left" vertical="top" wrapText="1"/>
    </xf>
    <xf numFmtId="0" fontId="101" fillId="0" borderId="13" xfId="105" applyFont="1" applyBorder="1" applyAlignment="1">
      <alignment horizontal="left" vertical="top" wrapText="1"/>
    </xf>
    <xf numFmtId="0" fontId="27" fillId="0" borderId="12" xfId="165" applyFont="1" applyBorder="1" applyAlignment="1">
      <alignment horizontal="center" wrapText="1"/>
    </xf>
    <xf numFmtId="0" fontId="27" fillId="0" borderId="13" xfId="165" applyFont="1" applyBorder="1" applyAlignment="1">
      <alignment horizontal="center" wrapText="1"/>
    </xf>
  </cellXfs>
  <cellStyles count="646">
    <cellStyle name="20% - Accent1" xfId="195" builtinId="30" customBuiltin="1"/>
    <cellStyle name="20% - Accent1 2" xfId="11"/>
    <cellStyle name="20% - Accent1 2 2" xfId="173"/>
    <cellStyle name="20% - Accent1 3" xfId="55"/>
    <cellStyle name="20% - Accent1 4" xfId="140"/>
    <cellStyle name="20% - Accent1 5" xfId="225"/>
    <cellStyle name="20% - Accent1 6" xfId="240"/>
    <cellStyle name="20% - Accent1 7" xfId="254"/>
    <cellStyle name="20% - Accent2" xfId="199" builtinId="34" customBuiltin="1"/>
    <cellStyle name="20% - Accent2 2" xfId="12"/>
    <cellStyle name="20% - Accent2 3" xfId="56"/>
    <cellStyle name="20% - Accent2 4" xfId="144"/>
    <cellStyle name="20% - Accent2 5" xfId="227"/>
    <cellStyle name="20% - Accent2 6" xfId="242"/>
    <cellStyle name="20% - Accent2 7" xfId="256"/>
    <cellStyle name="20% - Accent3" xfId="203" builtinId="38" customBuiltin="1"/>
    <cellStyle name="20% - Accent3 2" xfId="13"/>
    <cellStyle name="20% - Accent3 3" xfId="57"/>
    <cellStyle name="20% - Accent3 4" xfId="148"/>
    <cellStyle name="20% - Accent3 5" xfId="229"/>
    <cellStyle name="20% - Accent3 6" xfId="244"/>
    <cellStyle name="20% - Accent3 7" xfId="258"/>
    <cellStyle name="20% - Accent4" xfId="207" builtinId="42" customBuiltin="1"/>
    <cellStyle name="20% - Accent4 2" xfId="14"/>
    <cellStyle name="20% - Accent4 3" xfId="58"/>
    <cellStyle name="20% - Accent4 4" xfId="152"/>
    <cellStyle name="20% - Accent4 5" xfId="231"/>
    <cellStyle name="20% - Accent4 6" xfId="246"/>
    <cellStyle name="20% - Accent4 7" xfId="260"/>
    <cellStyle name="20% - Accent5" xfId="211" builtinId="46" customBuiltin="1"/>
    <cellStyle name="20% - Accent5 2" xfId="15"/>
    <cellStyle name="20% - Accent5 3" xfId="59"/>
    <cellStyle name="20% - Accent5 4" xfId="156"/>
    <cellStyle name="20% - Accent5 5" xfId="233"/>
    <cellStyle name="20% - Accent5 6" xfId="248"/>
    <cellStyle name="20% - Accent5 7" xfId="262"/>
    <cellStyle name="20% - Accent6" xfId="215" builtinId="50" customBuiltin="1"/>
    <cellStyle name="20% - Accent6 2" xfId="16"/>
    <cellStyle name="20% - Accent6 3" xfId="60"/>
    <cellStyle name="20% - Accent6 4" xfId="160"/>
    <cellStyle name="20% - Accent6 5" xfId="235"/>
    <cellStyle name="20% - Accent6 6" xfId="250"/>
    <cellStyle name="20% - Accent6 7" xfId="264"/>
    <cellStyle name="40% - Accent1" xfId="196" builtinId="31" customBuiltin="1"/>
    <cellStyle name="40% - Accent1 2" xfId="17"/>
    <cellStyle name="40% - Accent1 3" xfId="61"/>
    <cellStyle name="40% - Accent1 4" xfId="141"/>
    <cellStyle name="40% - Accent1 5" xfId="226"/>
    <cellStyle name="40% - Accent1 6" xfId="241"/>
    <cellStyle name="40% - Accent1 7" xfId="255"/>
    <cellStyle name="40% - Accent2" xfId="200" builtinId="35" customBuiltin="1"/>
    <cellStyle name="40% - Accent2 2" xfId="18"/>
    <cellStyle name="40% - Accent2 3" xfId="62"/>
    <cellStyle name="40% - Accent2 4" xfId="145"/>
    <cellStyle name="40% - Accent2 5" xfId="228"/>
    <cellStyle name="40% - Accent2 6" xfId="243"/>
    <cellStyle name="40% - Accent2 7" xfId="257"/>
    <cellStyle name="40% - Accent3" xfId="204" builtinId="39" customBuiltin="1"/>
    <cellStyle name="40% - Accent3 2" xfId="19"/>
    <cellStyle name="40% - Accent3 3" xfId="63"/>
    <cellStyle name="40% - Accent3 4" xfId="149"/>
    <cellStyle name="40% - Accent3 5" xfId="230"/>
    <cellStyle name="40% - Accent3 6" xfId="245"/>
    <cellStyle name="40% - Accent3 7" xfId="259"/>
    <cellStyle name="40% - Accent4" xfId="208" builtinId="43" customBuiltin="1"/>
    <cellStyle name="40% - Accent4 2" xfId="20"/>
    <cellStyle name="40% - Accent4 3" xfId="64"/>
    <cellStyle name="40% - Accent4 4" xfId="153"/>
    <cellStyle name="40% - Accent4 5" xfId="232"/>
    <cellStyle name="40% - Accent4 6" xfId="247"/>
    <cellStyle name="40% - Accent4 7" xfId="261"/>
    <cellStyle name="40% - Accent5" xfId="212" builtinId="47" customBuiltin="1"/>
    <cellStyle name="40% - Accent5 2" xfId="21"/>
    <cellStyle name="40% - Accent5 3" xfId="65"/>
    <cellStyle name="40% - Accent5 4" xfId="157"/>
    <cellStyle name="40% - Accent5 5" xfId="234"/>
    <cellStyle name="40% - Accent5 6" xfId="249"/>
    <cellStyle name="40% - Accent5 7" xfId="263"/>
    <cellStyle name="40% - Accent6" xfId="216" builtinId="51" customBuiltin="1"/>
    <cellStyle name="40% - Accent6 2" xfId="22"/>
    <cellStyle name="40% - Accent6 3" xfId="66"/>
    <cellStyle name="40% - Accent6 4" xfId="161"/>
    <cellStyle name="40% - Accent6 5" xfId="236"/>
    <cellStyle name="40% - Accent6 6" xfId="251"/>
    <cellStyle name="40% - Accent6 7" xfId="265"/>
    <cellStyle name="60% - Accent1" xfId="197" builtinId="32" customBuiltin="1"/>
    <cellStyle name="60% - Accent1 2" xfId="23"/>
    <cellStyle name="60% - Accent1 3" xfId="142"/>
    <cellStyle name="60% - Accent1 4" xfId="273"/>
    <cellStyle name="60% - Accent1 5" xfId="274"/>
    <cellStyle name="60% - Accent2" xfId="201" builtinId="36" customBuiltin="1"/>
    <cellStyle name="60% - Accent2 2" xfId="24"/>
    <cellStyle name="60% - Accent2 3" xfId="146"/>
    <cellStyle name="60% - Accent2 4" xfId="275"/>
    <cellStyle name="60% - Accent2 5" xfId="276"/>
    <cellStyle name="60% - Accent3" xfId="205" builtinId="40" customBuiltin="1"/>
    <cellStyle name="60% - Accent3 2" xfId="25"/>
    <cellStyle name="60% - Accent3 3" xfId="150"/>
    <cellStyle name="60% - Accent3 4" xfId="277"/>
    <cellStyle name="60% - Accent3 5" xfId="278"/>
    <cellStyle name="60% - Accent4" xfId="209" builtinId="44" customBuiltin="1"/>
    <cellStyle name="60% - Accent4 2" xfId="26"/>
    <cellStyle name="60% - Accent4 3" xfId="154"/>
    <cellStyle name="60% - Accent4 4" xfId="279"/>
    <cellStyle name="60% - Accent4 5" xfId="280"/>
    <cellStyle name="60% - Accent5" xfId="213" builtinId="48" customBuiltin="1"/>
    <cellStyle name="60% - Accent5 2" xfId="27"/>
    <cellStyle name="60% - Accent5 3" xfId="158"/>
    <cellStyle name="60% - Accent5 4" xfId="281"/>
    <cellStyle name="60% - Accent5 5" xfId="282"/>
    <cellStyle name="60% - Accent6" xfId="217" builtinId="52" customBuiltin="1"/>
    <cellStyle name="60% - Accent6 2" xfId="28"/>
    <cellStyle name="60% - Accent6 3" xfId="162"/>
    <cellStyle name="60% - Accent6 4" xfId="283"/>
    <cellStyle name="60% - Accent6 5" xfId="284"/>
    <cellStyle name="Accent1" xfId="194" builtinId="29" customBuiltin="1"/>
    <cellStyle name="Accent1 2" xfId="29"/>
    <cellStyle name="Accent1 3" xfId="139"/>
    <cellStyle name="Accent1 4" xfId="285"/>
    <cellStyle name="Accent2" xfId="198" builtinId="33" customBuiltin="1"/>
    <cellStyle name="Accent2 2" xfId="30"/>
    <cellStyle name="Accent2 3" xfId="143"/>
    <cellStyle name="Accent3" xfId="202" builtinId="37" customBuiltin="1"/>
    <cellStyle name="Accent3 2" xfId="31"/>
    <cellStyle name="Accent3 3" xfId="147"/>
    <cellStyle name="Accent3 4" xfId="286"/>
    <cellStyle name="Accent4" xfId="206" builtinId="41" customBuiltin="1"/>
    <cellStyle name="Accent4 2" xfId="32"/>
    <cellStyle name="Accent4 3" xfId="151"/>
    <cellStyle name="Accent4 4" xfId="287"/>
    <cellStyle name="Accent4 5" xfId="288"/>
    <cellStyle name="Accent5" xfId="210" builtinId="45" customBuiltin="1"/>
    <cellStyle name="Accent5 2" xfId="33"/>
    <cellStyle name="Accent5 3" xfId="155"/>
    <cellStyle name="Accent5 4" xfId="289"/>
    <cellStyle name="Accent5 5" xfId="290"/>
    <cellStyle name="Accent6" xfId="214" builtinId="49" customBuiltin="1"/>
    <cellStyle name="Accent6 2" xfId="34"/>
    <cellStyle name="Accent6 3" xfId="159"/>
    <cellStyle name="Accent6 4" xfId="291"/>
    <cellStyle name="Accent6 5" xfId="292"/>
    <cellStyle name="Bad" xfId="184" builtinId="27" customBuiltin="1"/>
    <cellStyle name="Bad 2" xfId="35"/>
    <cellStyle name="Bad 3" xfId="128"/>
    <cellStyle name="Bad 4" xfId="293"/>
    <cellStyle name="Bad 5" xfId="294"/>
    <cellStyle name="Calculation" xfId="188" builtinId="22" customBuiltin="1"/>
    <cellStyle name="Calculation 10" xfId="295"/>
    <cellStyle name="Calculation 11" xfId="296"/>
    <cellStyle name="Calculation 12" xfId="297"/>
    <cellStyle name="Calculation 13" xfId="298"/>
    <cellStyle name="Calculation 2" xfId="36"/>
    <cellStyle name="Calculation 2 10" xfId="299"/>
    <cellStyle name="Calculation 2 11" xfId="300"/>
    <cellStyle name="Calculation 2 12" xfId="301"/>
    <cellStyle name="Calculation 2 2" xfId="302"/>
    <cellStyle name="Calculation 2 3" xfId="303"/>
    <cellStyle name="Calculation 2 4" xfId="304"/>
    <cellStyle name="Calculation 2 5" xfId="305"/>
    <cellStyle name="Calculation 2 6" xfId="306"/>
    <cellStyle name="Calculation 2 7" xfId="307"/>
    <cellStyle name="Calculation 2 8" xfId="308"/>
    <cellStyle name="Calculation 2 9" xfId="309"/>
    <cellStyle name="Calculation 3" xfId="132"/>
    <cellStyle name="Calculation 3 10" xfId="310"/>
    <cellStyle name="Calculation 3 11" xfId="311"/>
    <cellStyle name="Calculation 3 12" xfId="312"/>
    <cellStyle name="Calculation 3 2" xfId="313"/>
    <cellStyle name="Calculation 3 3" xfId="314"/>
    <cellStyle name="Calculation 3 4" xfId="315"/>
    <cellStyle name="Calculation 3 5" xfId="316"/>
    <cellStyle name="Calculation 3 6" xfId="317"/>
    <cellStyle name="Calculation 3 7" xfId="318"/>
    <cellStyle name="Calculation 3 8" xfId="319"/>
    <cellStyle name="Calculation 3 9" xfId="320"/>
    <cellStyle name="Calculation 4" xfId="321"/>
    <cellStyle name="Calculation 4 10" xfId="322"/>
    <cellStyle name="Calculation 4 11" xfId="323"/>
    <cellStyle name="Calculation 4 12" xfId="324"/>
    <cellStyle name="Calculation 4 2" xfId="325"/>
    <cellStyle name="Calculation 4 3" xfId="326"/>
    <cellStyle name="Calculation 4 4" xfId="327"/>
    <cellStyle name="Calculation 4 5" xfId="328"/>
    <cellStyle name="Calculation 4 6" xfId="329"/>
    <cellStyle name="Calculation 4 7" xfId="330"/>
    <cellStyle name="Calculation 4 8" xfId="331"/>
    <cellStyle name="Calculation 4 9" xfId="332"/>
    <cellStyle name="Calculation 5" xfId="333"/>
    <cellStyle name="Calculation 6" xfId="334"/>
    <cellStyle name="Calculation 7" xfId="335"/>
    <cellStyle name="Calculation 8" xfId="336"/>
    <cellStyle name="Calculation 9" xfId="337"/>
    <cellStyle name="Check Cell" xfId="190" builtinId="23" customBuiltin="1"/>
    <cellStyle name="Check Cell 2" xfId="37"/>
    <cellStyle name="Check Cell 3" xfId="134"/>
    <cellStyle name="Check Cell 4" xfId="338"/>
    <cellStyle name="chemes]_x000a__x000a_Sci-Fi=_x000a__x000a_Nature=_x000a__x000a_robin=_x000a__x000a__x000a__x000a_[SoundScheme.Nature]_x000a__x000a_SystemAsterisk=C:\SNDSYS" xfId="69"/>
    <cellStyle name="chemes]_x000a__x000a_Sci-Fi=_x000a__x000a_Nature=_x000a__x000a_robin=_x000a__x000a__x000a__x000a_[SoundScheme.Nature]_x000a__x000a_SystemAsterisk=C:\SNDSYS 2" xfId="71"/>
    <cellStyle name="chemes]_x000a__x000a_Sci-Fi=_x000a__x000a_Nature=_x000a__x000a_robin=_x000a__x000a__x000a__x000a_[SoundScheme.Nature]_x000a__x000a_SystemAsterisk=C:\SNDSYS 2 2" xfId="93"/>
    <cellStyle name="chemes]_x000a__x000a_Sci-Fi=_x000a__x000a_Nature=_x000a__x000a_robin=_x000a__x000a__x000a__x000a_[SoundScheme.Nature]_x000a__x000a_SystemAsterisk=C:\SNDSYS 2 3" xfId="94"/>
    <cellStyle name="chemes]_x000a__x000a_Sci-Fi=_x000a__x000a_Nature=_x000a__x000a_robin=_x000a__x000a__x000a__x000a_[SoundScheme.Nature]_x000a__x000a_SystemAsterisk=C:\SNDSYS 3" xfId="95"/>
    <cellStyle name="chemes]_x000a__x000a_Sci-Fi=_x000a__x000a_Nature=_x000a__x000a_robin=_x000a__x000a__x000a__x000a_[SoundScheme.Nature]_x000a__x000a_SystemAsterisk=C:\SNDSYS 3 2" xfId="96"/>
    <cellStyle name="chemes]_x000a__x000a_Sci-Fi=_x000a__x000a_Nature=_x000a__x000a_robin=_x000a__x000a__x000a__x000a_[SoundScheme.Nature]_x000a__x000a_SystemAsterisk=C:\SNDSYS 3 3" xfId="166"/>
    <cellStyle name="chemes]_x000a__x000a_Sci-Fi=_x000a__x000a_Nature=_x000a__x000a_robin=_x000a__x000a__x000a__x000a_[SoundScheme.Nature]_x000a__x000a_SystemAsterisk=C:\SNDSYS 3 4" xfId="267"/>
    <cellStyle name="chemes]_x000a__x000a_Sci-Fi=_x000a__x000a_Nature=_x000a__x000a_robin=_x000a__x000a__x000a__x000a_[SoundScheme.Nature]_x000a__x000a_SystemAsterisk=C:\SNDSYS 4" xfId="97"/>
    <cellStyle name="chemes]_x000a__x000a_Sci-Fi=_x000a__x000a_Nature=_x000a__x000a_robin=_x000a__x000a__x000a__x000a_[SoundScheme.Nature]_x000a__x000a_SystemAsterisk=C:\SNDSYS 5" xfId="167"/>
    <cellStyle name="chemes]_x000a__x000a_Sci-Fi=_x000a__x000a_Nature=_x000a__x000a_robin=_x000a__x000a__x000a__x000a_[SoundScheme.Nature]_x000a__x000a_SystemAsterisk=C:\SNDSYS_18FAWWON_IRR Left Page" xfId="72"/>
    <cellStyle name="chemes]_x000d__x000a_Sci-Fi=_x000d__x000a_Nature=_x000d__x000a_robin=_x000d__x000a__x000d__x000a_[SoundScheme.Nature]_x000d__x000a_SystemAsterisk=C:\SNDSYS" xfId="98"/>
    <cellStyle name="chemes]_x000d__x000a_Sci-Fi=_x000d__x000a_Nature=_x000d__x000a_robin=_x000d__x000a__x000d__x000a_[SoundScheme.Nature]_x000d__x000a_SystemAsterisk=C:\SNDSYS 2" xfId="99"/>
    <cellStyle name="chemes]_x000d__x000d_Sci-Fi=_x000d__x000d_Nature=_x000d__x000d_robin=_x000d__x000d__x000d__x000d_[SoundScheme.Nature]_x000d__x000d_SystemAsterisk=C:\SNDSYS" xfId="86"/>
    <cellStyle name="Comma 2" xfId="339"/>
    <cellStyle name="Comma0" xfId="73"/>
    <cellStyle name="Comma0 2" xfId="100"/>
    <cellStyle name="Comma0 3" xfId="101"/>
    <cellStyle name="Comma0 4" xfId="340"/>
    <cellStyle name="Comma0 5" xfId="341"/>
    <cellStyle name="Currency0" xfId="342"/>
    <cellStyle name="Currency0 2" xfId="343"/>
    <cellStyle name="Currency0 3" xfId="344"/>
    <cellStyle name="Date" xfId="345"/>
    <cellStyle name="Date 2" xfId="346"/>
    <cellStyle name="Explanatory Text" xfId="192" builtinId="53" customBuiltin="1"/>
    <cellStyle name="Explanatory Text 2" xfId="38"/>
    <cellStyle name="Explanatory Text 3" xfId="137"/>
    <cellStyle name="Explanatory Text 4" xfId="347"/>
    <cellStyle name="Explanatory Text 5" xfId="348"/>
    <cellStyle name="Fixed" xfId="349"/>
    <cellStyle name="Fixed 2" xfId="350"/>
    <cellStyle name="Followed Hyperlink" xfId="222" builtinId="9" customBuiltin="1"/>
    <cellStyle name="Good" xfId="183" builtinId="26" customBuiltin="1"/>
    <cellStyle name="Good 2" xfId="39"/>
    <cellStyle name="Good 2 2" xfId="177"/>
    <cellStyle name="Good 3" xfId="127"/>
    <cellStyle name="Good 4" xfId="351"/>
    <cellStyle name="Good 5" xfId="352"/>
    <cellStyle name="Good 6" xfId="353"/>
    <cellStyle name="Heading 1" xfId="179" builtinId="16" customBuiltin="1"/>
    <cellStyle name="Heading 1 2" xfId="40"/>
    <cellStyle name="Heading 1 3" xfId="123"/>
    <cellStyle name="Heading 1 4" xfId="354"/>
    <cellStyle name="Heading 2" xfId="180" builtinId="17" customBuiltin="1"/>
    <cellStyle name="Heading 2 2" xfId="41"/>
    <cellStyle name="Heading 2 3" xfId="124"/>
    <cellStyle name="Heading 2 4" xfId="355"/>
    <cellStyle name="Heading 2 5" xfId="356"/>
    <cellStyle name="Heading 3" xfId="181" builtinId="18" customBuiltin="1"/>
    <cellStyle name="Heading 3 2" xfId="42"/>
    <cellStyle name="Heading 3 3" xfId="125"/>
    <cellStyle name="Heading 3 4" xfId="357"/>
    <cellStyle name="Heading 3 5" xfId="358"/>
    <cellStyle name="Heading 4" xfId="182" builtinId="19" customBuiltin="1"/>
    <cellStyle name="Heading 4 2" xfId="43"/>
    <cellStyle name="Heading 4 3" xfId="126"/>
    <cellStyle name="HEADING1" xfId="359"/>
    <cellStyle name="HEADING2" xfId="360"/>
    <cellStyle name="Hyperlink 2" xfId="84"/>
    <cellStyle name="Hyperlink 2 2" xfId="87"/>
    <cellStyle name="Hyperlink 3" xfId="85"/>
    <cellStyle name="Hyperlink 3 2" xfId="88"/>
    <cellStyle name="Hyperlink 4" xfId="221"/>
    <cellStyle name="Input" xfId="186" builtinId="20" customBuiltin="1"/>
    <cellStyle name="Input 10" xfId="361"/>
    <cellStyle name="Input 11" xfId="362"/>
    <cellStyle name="Input 12" xfId="363"/>
    <cellStyle name="Input 13" xfId="364"/>
    <cellStyle name="Input 2" xfId="44"/>
    <cellStyle name="Input 2 10" xfId="365"/>
    <cellStyle name="Input 2 11" xfId="366"/>
    <cellStyle name="Input 2 12" xfId="367"/>
    <cellStyle name="Input 2 2" xfId="368"/>
    <cellStyle name="Input 2 3" xfId="369"/>
    <cellStyle name="Input 2 4" xfId="370"/>
    <cellStyle name="Input 2 5" xfId="371"/>
    <cellStyle name="Input 2 6" xfId="372"/>
    <cellStyle name="Input 2 7" xfId="373"/>
    <cellStyle name="Input 2 8" xfId="374"/>
    <cellStyle name="Input 2 9" xfId="375"/>
    <cellStyle name="Input 3" xfId="130"/>
    <cellStyle name="Input 3 10" xfId="376"/>
    <cellStyle name="Input 3 11" xfId="377"/>
    <cellStyle name="Input 3 12" xfId="378"/>
    <cellStyle name="Input 3 2" xfId="379"/>
    <cellStyle name="Input 3 3" xfId="380"/>
    <cellStyle name="Input 3 4" xfId="381"/>
    <cellStyle name="Input 3 5" xfId="382"/>
    <cellStyle name="Input 3 6" xfId="383"/>
    <cellStyle name="Input 3 7" xfId="384"/>
    <cellStyle name="Input 3 8" xfId="385"/>
    <cellStyle name="Input 3 9" xfId="386"/>
    <cellStyle name="Input 4" xfId="387"/>
    <cellStyle name="Input 4 10" xfId="388"/>
    <cellStyle name="Input 4 11" xfId="389"/>
    <cellStyle name="Input 4 12" xfId="390"/>
    <cellStyle name="Input 4 2" xfId="391"/>
    <cellStyle name="Input 4 3" xfId="392"/>
    <cellStyle name="Input 4 4" xfId="393"/>
    <cellStyle name="Input 4 5" xfId="394"/>
    <cellStyle name="Input 4 6" xfId="395"/>
    <cellStyle name="Input 4 7" xfId="396"/>
    <cellStyle name="Input 4 8" xfId="397"/>
    <cellStyle name="Input 4 9" xfId="398"/>
    <cellStyle name="Input 5" xfId="399"/>
    <cellStyle name="Input 6" xfId="400"/>
    <cellStyle name="Input 7" xfId="401"/>
    <cellStyle name="Input 8" xfId="402"/>
    <cellStyle name="Input 9" xfId="403"/>
    <cellStyle name="Linked Cell" xfId="189" builtinId="24" customBuiltin="1"/>
    <cellStyle name="Linked Cell 2" xfId="45"/>
    <cellStyle name="Linked Cell 3" xfId="133"/>
    <cellStyle name="Linked Cell 4" xfId="404"/>
    <cellStyle name="Linked Cell 5" xfId="405"/>
    <cellStyle name="N1" xfId="74"/>
    <cellStyle name="N1 2" xfId="102"/>
    <cellStyle name="N1 3" xfId="103"/>
    <cellStyle name="N1 4" xfId="104"/>
    <cellStyle name="Neutral" xfId="185" builtinId="28" customBuiltin="1"/>
    <cellStyle name="Neutral 2" xfId="46"/>
    <cellStyle name="Neutral 3" xfId="129"/>
    <cellStyle name="Neutral 4" xfId="406"/>
    <cellStyle name="Neutral 5" xfId="407"/>
    <cellStyle name="Normal" xfId="0" builtinId="0"/>
    <cellStyle name="Normal 10" xfId="53"/>
    <cellStyle name="Normal 10 2" xfId="105"/>
    <cellStyle name="Normal 10 2 2" xfId="408"/>
    <cellStyle name="Normal 10 3" xfId="409"/>
    <cellStyle name="Normal 10 4" xfId="410"/>
    <cellStyle name="Normal 100" xfId="642"/>
    <cellStyle name="Normal 101" xfId="643"/>
    <cellStyle name="Normal 102" xfId="644"/>
    <cellStyle name="Normal 103" xfId="645"/>
    <cellStyle name="Normal 11" xfId="70"/>
    <cellStyle name="Normal 11 2" xfId="169"/>
    <cellStyle name="Normal 11 3" xfId="411"/>
    <cellStyle name="Normal 11 4" xfId="412"/>
    <cellStyle name="Normal 12" xfId="80"/>
    <cellStyle name="Normal 12 2" xfId="75"/>
    <cellStyle name="Normal 12 3" xfId="237"/>
    <cellStyle name="Normal 12 4" xfId="413"/>
    <cellStyle name="Normal 13" xfId="81"/>
    <cellStyle name="Normal 13 2" xfId="414"/>
    <cellStyle name="Normal 13 3" xfId="415"/>
    <cellStyle name="Normal 14" xfId="90"/>
    <cellStyle name="Normal 14 2" xfId="416"/>
    <cellStyle name="Normal 14 3" xfId="417"/>
    <cellStyle name="Normal 14 4" xfId="418"/>
    <cellStyle name="Normal 15" xfId="92"/>
    <cellStyle name="Normal 15 2" xfId="419"/>
    <cellStyle name="Normal 15 3" xfId="420"/>
    <cellStyle name="Normal 15 4" xfId="421"/>
    <cellStyle name="Normal 16" xfId="106"/>
    <cellStyle name="Normal 16 2" xfId="422"/>
    <cellStyle name="Normal 16 3" xfId="423"/>
    <cellStyle name="Normal 17" xfId="120"/>
    <cellStyle name="Normal 17 2" xfId="424"/>
    <cellStyle name="Normal 17 3" xfId="425"/>
    <cellStyle name="Normal 18" xfId="122"/>
    <cellStyle name="Normal 18 2" xfId="426"/>
    <cellStyle name="Normal 18 3" xfId="427"/>
    <cellStyle name="Normal 19" xfId="165"/>
    <cellStyle name="Normal 19 2" xfId="428"/>
    <cellStyle name="Normal 19 3" xfId="429"/>
    <cellStyle name="Normal 2" xfId="1"/>
    <cellStyle name="Normal 2 2" xfId="6"/>
    <cellStyle name="Normal 2 2 2" xfId="76"/>
    <cellStyle name="Normal 2 2 2 2" xfId="118"/>
    <cellStyle name="Normal 2 2 2 3" xfId="176"/>
    <cellStyle name="Normal 2 2 3" xfId="82"/>
    <cellStyle name="Normal 2 2 4" xfId="430"/>
    <cellStyle name="Normal 2 3" xfId="7"/>
    <cellStyle name="Normal 2 3 2" xfId="107"/>
    <cellStyle name="Normal 2 4" xfId="77"/>
    <cellStyle name="Normal 2 4 2" xfId="116"/>
    <cellStyle name="Normal 2 5" xfId="78"/>
    <cellStyle name="Normal 2 6" xfId="79"/>
    <cellStyle name="Normal 2 7" xfId="164"/>
    <cellStyle name="Normal 2 8" xfId="431"/>
    <cellStyle name="Normal 2_Book4" xfId="432"/>
    <cellStyle name="Normal 20" xfId="163"/>
    <cellStyle name="Normal 20 2" xfId="433"/>
    <cellStyle name="Normal 20 3" xfId="434"/>
    <cellStyle name="Normal 21" xfId="174"/>
    <cellStyle name="Normal 21 2" xfId="435"/>
    <cellStyle name="Normal 21 3" xfId="436"/>
    <cellStyle name="Normal 22" xfId="218"/>
    <cellStyle name="Normal 22 2" xfId="437"/>
    <cellStyle name="Normal 22 3" xfId="438"/>
    <cellStyle name="Normal 23" xfId="223"/>
    <cellStyle name="Normal 23 2" xfId="439"/>
    <cellStyle name="Normal 23 3" xfId="440"/>
    <cellStyle name="Normal 24" xfId="238"/>
    <cellStyle name="Normal 25" xfId="252"/>
    <cellStyle name="Normal 26" xfId="269"/>
    <cellStyle name="Normal 27" xfId="441"/>
    <cellStyle name="Normal 28" xfId="442"/>
    <cellStyle name="Normal 29" xfId="443"/>
    <cellStyle name="Normal 3" xfId="3"/>
    <cellStyle name="Normal 3 2" xfId="67"/>
    <cellStyle name="Normal 3 2 2" xfId="444"/>
    <cellStyle name="Normal 3 3" xfId="108"/>
    <cellStyle name="Normal 3 3 2" xfId="445"/>
    <cellStyle name="Normal 3 4" xfId="109"/>
    <cellStyle name="Normal 3 5" xfId="168"/>
    <cellStyle name="Normal 3 6" xfId="271"/>
    <cellStyle name="Normal 3_Gen17  2010" xfId="446"/>
    <cellStyle name="Normal 30" xfId="447"/>
    <cellStyle name="Normal 31" xfId="448"/>
    <cellStyle name="Normal 32" xfId="449"/>
    <cellStyle name="Normal 33" xfId="450"/>
    <cellStyle name="Normal 34" xfId="451"/>
    <cellStyle name="Normal 35" xfId="452"/>
    <cellStyle name="Normal 36" xfId="453"/>
    <cellStyle name="Normal 37" xfId="454"/>
    <cellStyle name="Normal 38" xfId="455"/>
    <cellStyle name="Normal 39" xfId="456"/>
    <cellStyle name="Normal 4" xfId="4"/>
    <cellStyle name="Normal 4 2" xfId="89"/>
    <cellStyle name="Normal 4 3" xfId="115"/>
    <cellStyle name="Normal 4 4" xfId="457"/>
    <cellStyle name="Normal 4 5" xfId="458"/>
    <cellStyle name="Normal 4 6" xfId="459"/>
    <cellStyle name="Normal 40" xfId="460"/>
    <cellStyle name="Normal 41" xfId="461"/>
    <cellStyle name="Normal 42" xfId="462"/>
    <cellStyle name="Normal 43" xfId="463"/>
    <cellStyle name="Normal 44" xfId="464"/>
    <cellStyle name="Normal 45" xfId="465"/>
    <cellStyle name="Normal 46" xfId="466"/>
    <cellStyle name="Normal 47" xfId="467"/>
    <cellStyle name="Normal 48" xfId="468"/>
    <cellStyle name="Normal 49" xfId="469"/>
    <cellStyle name="Normal 5" xfId="2"/>
    <cellStyle name="Normal 5 2" xfId="83"/>
    <cellStyle name="Normal 5 2 2" xfId="114"/>
    <cellStyle name="Normal 5 3" xfId="110"/>
    <cellStyle name="Normal 5 3 3" xfId="470"/>
    <cellStyle name="Normal 5 4" xfId="170"/>
    <cellStyle name="Normal 5 4 2" xfId="471"/>
    <cellStyle name="Normal 50" xfId="472"/>
    <cellStyle name="Normal 51" xfId="473"/>
    <cellStyle name="Normal 52" xfId="474"/>
    <cellStyle name="Normal 53" xfId="475"/>
    <cellStyle name="Normal 54" xfId="476"/>
    <cellStyle name="Normal 55" xfId="477"/>
    <cellStyle name="Normal 56" xfId="478"/>
    <cellStyle name="Normal 57" xfId="479"/>
    <cellStyle name="Normal 58" xfId="480"/>
    <cellStyle name="Normal 59" xfId="481"/>
    <cellStyle name="Normal 6" xfId="5"/>
    <cellStyle name="Normal 6 2" xfId="10"/>
    <cellStyle name="Normal 6 2 2" xfId="111"/>
    <cellStyle name="Normal 6 2 2 2" xfId="482"/>
    <cellStyle name="Normal 6 2 3" xfId="119"/>
    <cellStyle name="Normal 6 3" xfId="91"/>
    <cellStyle name="Normal 6 4" xfId="175"/>
    <cellStyle name="Normal 60" xfId="483"/>
    <cellStyle name="Normal 61" xfId="484"/>
    <cellStyle name="Normal 62" xfId="485"/>
    <cellStyle name="Normal 63" xfId="486"/>
    <cellStyle name="Normal 64" xfId="487"/>
    <cellStyle name="Normal 65" xfId="488"/>
    <cellStyle name="Normal 66" xfId="489"/>
    <cellStyle name="Normal 67" xfId="490"/>
    <cellStyle name="Normal 68" xfId="491"/>
    <cellStyle name="Normal 69" xfId="492"/>
    <cellStyle name="Normal 7" xfId="9"/>
    <cellStyle name="Normal 7 2" xfId="54"/>
    <cellStyle name="Normal 7 3" xfId="117"/>
    <cellStyle name="Normal 7 4" xfId="178"/>
    <cellStyle name="Normal 7 5" xfId="493"/>
    <cellStyle name="Normal 70" xfId="494"/>
    <cellStyle name="Normal 71" xfId="495"/>
    <cellStyle name="Normal 72" xfId="496"/>
    <cellStyle name="Normal 73" xfId="497"/>
    <cellStyle name="Normal 74" xfId="498"/>
    <cellStyle name="Normal 75" xfId="499"/>
    <cellStyle name="Normal 76" xfId="500"/>
    <cellStyle name="Normal 77" xfId="501"/>
    <cellStyle name="Normal 78" xfId="502"/>
    <cellStyle name="Normal 79" xfId="503"/>
    <cellStyle name="Normal 8" xfId="8"/>
    <cellStyle name="Normal 8 2" xfId="172"/>
    <cellStyle name="Normal 8 3" xfId="504"/>
    <cellStyle name="Normal 8 4" xfId="505"/>
    <cellStyle name="Normal 8 5" xfId="506"/>
    <cellStyle name="Normal 80" xfId="507"/>
    <cellStyle name="Normal 81" xfId="508"/>
    <cellStyle name="Normal 82" xfId="509"/>
    <cellStyle name="Normal 83" xfId="510"/>
    <cellStyle name="Normal 84" xfId="511"/>
    <cellStyle name="Normal 85" xfId="512"/>
    <cellStyle name="Normal 86" xfId="513"/>
    <cellStyle name="Normal 87" xfId="514"/>
    <cellStyle name="Normal 88" xfId="515"/>
    <cellStyle name="Normal 89" xfId="516"/>
    <cellStyle name="Normal 9" xfId="52"/>
    <cellStyle name="Normal 9 2" xfId="171"/>
    <cellStyle name="Normal 9 3" xfId="270"/>
    <cellStyle name="Normal 9 4" xfId="517"/>
    <cellStyle name="Normal 90" xfId="518"/>
    <cellStyle name="Normal 91" xfId="519"/>
    <cellStyle name="Normal 92" xfId="520"/>
    <cellStyle name="Normal 93" xfId="521"/>
    <cellStyle name="Normal 94" xfId="522"/>
    <cellStyle name="Normal 95" xfId="272"/>
    <cellStyle name="Normal 96" xfId="638"/>
    <cellStyle name="Normal 97" xfId="639"/>
    <cellStyle name="Normal 98" xfId="640"/>
    <cellStyle name="Normal 99" xfId="641"/>
    <cellStyle name="Normal_2000SRPN" xfId="220"/>
    <cellStyle name="Normal_K 09 map and plot-info" xfId="268"/>
    <cellStyle name="Normal_LS 08" xfId="112"/>
    <cellStyle name="Note 10" xfId="523"/>
    <cellStyle name="Note 11" xfId="524"/>
    <cellStyle name="Note 12" xfId="525"/>
    <cellStyle name="Note 13" xfId="526"/>
    <cellStyle name="Note 14" xfId="527"/>
    <cellStyle name="Note 2" xfId="47"/>
    <cellStyle name="Note 2 10" xfId="528"/>
    <cellStyle name="Note 2 11" xfId="529"/>
    <cellStyle name="Note 2 12" xfId="530"/>
    <cellStyle name="Note 2 2" xfId="531"/>
    <cellStyle name="Note 2 3" xfId="532"/>
    <cellStyle name="Note 2 4" xfId="533"/>
    <cellStyle name="Note 2 5" xfId="534"/>
    <cellStyle name="Note 2 6" xfId="535"/>
    <cellStyle name="Note 2 7" xfId="536"/>
    <cellStyle name="Note 2 8" xfId="537"/>
    <cellStyle name="Note 2 9" xfId="538"/>
    <cellStyle name="Note 3" xfId="48"/>
    <cellStyle name="Note 3 10" xfId="539"/>
    <cellStyle name="Note 3 11" xfId="540"/>
    <cellStyle name="Note 3 12" xfId="541"/>
    <cellStyle name="Note 3 2" xfId="542"/>
    <cellStyle name="Note 3 3" xfId="543"/>
    <cellStyle name="Note 3 4" xfId="544"/>
    <cellStyle name="Note 3 5" xfId="545"/>
    <cellStyle name="Note 3 6" xfId="546"/>
    <cellStyle name="Note 3 7" xfId="547"/>
    <cellStyle name="Note 3 8" xfId="548"/>
    <cellStyle name="Note 3 9" xfId="549"/>
    <cellStyle name="Note 4" xfId="68"/>
    <cellStyle name="Note 4 10" xfId="550"/>
    <cellStyle name="Note 4 11" xfId="551"/>
    <cellStyle name="Note 4 12" xfId="552"/>
    <cellStyle name="Note 4 2" xfId="553"/>
    <cellStyle name="Note 4 3" xfId="554"/>
    <cellStyle name="Note 4 4" xfId="555"/>
    <cellStyle name="Note 4 5" xfId="556"/>
    <cellStyle name="Note 4 6" xfId="557"/>
    <cellStyle name="Note 4 7" xfId="558"/>
    <cellStyle name="Note 4 8" xfId="559"/>
    <cellStyle name="Note 4 9" xfId="560"/>
    <cellStyle name="Note 5" xfId="136"/>
    <cellStyle name="Note 5 2" xfId="561"/>
    <cellStyle name="Note 5 3" xfId="562"/>
    <cellStyle name="Note 6" xfId="219"/>
    <cellStyle name="Note 6 2" xfId="563"/>
    <cellStyle name="Note 6 3" xfId="564"/>
    <cellStyle name="Note 7" xfId="224"/>
    <cellStyle name="Note 8" xfId="239"/>
    <cellStyle name="Note 9" xfId="253"/>
    <cellStyle name="Output" xfId="187" builtinId="21" customBuiltin="1"/>
    <cellStyle name="Output 10" xfId="565"/>
    <cellStyle name="Output 11" xfId="566"/>
    <cellStyle name="Output 12" xfId="567"/>
    <cellStyle name="Output 13" xfId="568"/>
    <cellStyle name="Output 2" xfId="49"/>
    <cellStyle name="Output 2 10" xfId="569"/>
    <cellStyle name="Output 2 11" xfId="570"/>
    <cellStyle name="Output 2 12" xfId="571"/>
    <cellStyle name="Output 2 2" xfId="572"/>
    <cellStyle name="Output 2 3" xfId="573"/>
    <cellStyle name="Output 2 4" xfId="574"/>
    <cellStyle name="Output 2 5" xfId="575"/>
    <cellStyle name="Output 2 6" xfId="576"/>
    <cellStyle name="Output 2 7" xfId="577"/>
    <cellStyle name="Output 2 8" xfId="578"/>
    <cellStyle name="Output 2 9" xfId="579"/>
    <cellStyle name="Output 3" xfId="131"/>
    <cellStyle name="Output 3 10" xfId="580"/>
    <cellStyle name="Output 3 11" xfId="581"/>
    <cellStyle name="Output 3 12" xfId="582"/>
    <cellStyle name="Output 3 2" xfId="583"/>
    <cellStyle name="Output 3 3" xfId="584"/>
    <cellStyle name="Output 3 4" xfId="585"/>
    <cellStyle name="Output 3 5" xfId="586"/>
    <cellStyle name="Output 3 6" xfId="587"/>
    <cellStyle name="Output 3 7" xfId="588"/>
    <cellStyle name="Output 3 8" xfId="589"/>
    <cellStyle name="Output 3 9" xfId="590"/>
    <cellStyle name="Output 4" xfId="591"/>
    <cellStyle name="Output 4 10" xfId="592"/>
    <cellStyle name="Output 4 11" xfId="593"/>
    <cellStyle name="Output 4 12" xfId="594"/>
    <cellStyle name="Output 4 2" xfId="595"/>
    <cellStyle name="Output 4 3" xfId="596"/>
    <cellStyle name="Output 4 4" xfId="597"/>
    <cellStyle name="Output 4 5" xfId="598"/>
    <cellStyle name="Output 4 6" xfId="599"/>
    <cellStyle name="Output 4 7" xfId="600"/>
    <cellStyle name="Output 4 8" xfId="601"/>
    <cellStyle name="Output 4 9" xfId="602"/>
    <cellStyle name="Output 5" xfId="603"/>
    <cellStyle name="Output 6" xfId="604"/>
    <cellStyle name="Output 7" xfId="605"/>
    <cellStyle name="Output 8" xfId="606"/>
    <cellStyle name="Output 9" xfId="607"/>
    <cellStyle name="Percent 2" xfId="113"/>
    <cellStyle name="Percent 3" xfId="608"/>
    <cellStyle name="Percent 4" xfId="609"/>
    <cellStyle name="Percent 5" xfId="610"/>
    <cellStyle name="Percent 6" xfId="611"/>
    <cellStyle name="Title" xfId="121" builtinId="15" customBuiltin="1"/>
    <cellStyle name="Title 2" xfId="612"/>
    <cellStyle name="Title 3" xfId="613"/>
    <cellStyle name="Total" xfId="193" builtinId="25" customBuiltin="1"/>
    <cellStyle name="Total 2" xfId="50"/>
    <cellStyle name="Total 2 10" xfId="614"/>
    <cellStyle name="Total 2 11" xfId="615"/>
    <cellStyle name="Total 2 12" xfId="616"/>
    <cellStyle name="Total 2 2" xfId="617"/>
    <cellStyle name="Total 2 3" xfId="618"/>
    <cellStyle name="Total 2 4" xfId="619"/>
    <cellStyle name="Total 2 5" xfId="620"/>
    <cellStyle name="Total 2 6" xfId="621"/>
    <cellStyle name="Total 2 7" xfId="622"/>
    <cellStyle name="Total 2 8" xfId="623"/>
    <cellStyle name="Total 2 9" xfId="624"/>
    <cellStyle name="Total 3" xfId="138"/>
    <cellStyle name="Total 3 10" xfId="625"/>
    <cellStyle name="Total 3 11" xfId="626"/>
    <cellStyle name="Total 3 12" xfId="627"/>
    <cellStyle name="Total 3 2" xfId="628"/>
    <cellStyle name="Total 3 3" xfId="629"/>
    <cellStyle name="Total 3 4" xfId="630"/>
    <cellStyle name="Total 3 5" xfId="631"/>
    <cellStyle name="Total 3 6" xfId="632"/>
    <cellStyle name="Total 3 7" xfId="633"/>
    <cellStyle name="Total 3 8" xfId="634"/>
    <cellStyle name="Total 3 9" xfId="635"/>
    <cellStyle name="Total 4" xfId="636"/>
    <cellStyle name="Total 5" xfId="637"/>
    <cellStyle name="Warning Text" xfId="191" builtinId="11" customBuiltin="1"/>
    <cellStyle name="Warning Text 2" xfId="51"/>
    <cellStyle name="Warning Text 3" xfId="135"/>
    <cellStyle name="XLConnect.String" xfId="266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52</xdr:row>
      <xdr:rowOff>76200</xdr:rowOff>
    </xdr:from>
    <xdr:to>
      <xdr:col>16</xdr:col>
      <xdr:colOff>980723</xdr:colOff>
      <xdr:row>67</xdr:row>
      <xdr:rowOff>150018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0" y="10820400"/>
          <a:ext cx="1990373" cy="2931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Work\21-Regional%20Wheat%20Nursery%20Documents\2015%20regional%20nurseries\2015%20SRPN\SDM%20versions\2015%20SRPN%20SDM%20prepublished%20master%20113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e.Masterson\AppData\Local\Microsoft\Windows\Temporary%20Internet%20Files\Content.Outlook\SRYEH3DA\Field%20Data\15wwfb%20CARC%20with%20T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 2015 012516 means (4)"/>
      <sheetName val="Temp 2015 012516 means (3)"/>
      <sheetName val="Temp 2015 012516 means (2)"/>
      <sheetName val="Temp 2015 012516 means"/>
      <sheetName val="Table 1. Participants"/>
      <sheetName val="Table 2. Entries"/>
      <sheetName val="Table 3. Agronomic Summary"/>
      <sheetName val="Table 4. Grain Yield by locn."/>
      <sheetName val="Table 5. State&amp;Zone Yield Means"/>
      <sheetName val="Table 6. Grain Volume Weight"/>
      <sheetName val="Table 7. Plant Height"/>
      <sheetName val="Table 8. Heading Date"/>
      <sheetName val="Table 9. Stability Analysis"/>
      <sheetName val="Table 10. DNA Marker Data"/>
      <sheetName val="Table 11. Stripe (Yellow) Rust"/>
      <sheetName val="Table 12. Kenya Rust "/>
      <sheetName val="Table 13.  Leaf Area Disease"/>
      <sheetName val="Table 14.  Virus Diseases"/>
      <sheetName val="Table 15.  Fungal Diseases"/>
      <sheetName val="Table 16. Acid Soil Tolerance"/>
      <sheetName val="Table 17. Winter injury"/>
      <sheetName val="Table 18. Insect Damage"/>
      <sheetName val="Table 19. Lodging Scores"/>
      <sheetName val="Table 20. Stem Rust Sdling-Adlt"/>
      <sheetName val="Table 21. Seedling Leaf Rust"/>
      <sheetName val="Wichita, KS Trio SRPN"/>
      <sheetName val="Manhattan, KS"/>
      <sheetName val="Hutchinson, KS"/>
      <sheetName val="Lincoln, NE SRPN"/>
      <sheetName val="Mead, NE SRPN(single rep)"/>
      <sheetName val="North Platte, NE SRPN"/>
      <sheetName val="Clay Center, NE SRPN"/>
      <sheetName val="Sidney, NE SRPN"/>
      <sheetName val="Fort Collins, CO"/>
      <sheetName val="Akron, CO"/>
      <sheetName val="Julesburg, CO"/>
      <sheetName val="Burlington, CO"/>
      <sheetName val="Stillwater, OK"/>
      <sheetName val="Lahoma, OK"/>
      <sheetName val="Goodwell, OK -Irr"/>
      <sheetName val="Altus, OK"/>
      <sheetName val="Winfield, KS"/>
      <sheetName val="Hay, KS"/>
      <sheetName val="Colby, KS"/>
      <sheetName val="Bozeman, MT (sgl rep)"/>
      <sheetName val="Hutchinson, KS (Bayer)"/>
      <sheetName val="temp all SAS locn means"/>
      <sheetName val="published 2015 loc means"/>
      <sheetName val="011316 SRPN SAS output"/>
      <sheetName val="Sheet5"/>
      <sheetName val="Sheet5 (2)"/>
      <sheetName val="Table 9.  Protein"/>
      <sheetName val="Table 10. Stability Analysis"/>
      <sheetName val="Table 11. DNA Marker Data"/>
      <sheetName val="Table 12. Stripe (Yellow) Rust"/>
      <sheetName val="Table 13. Kenya Rust "/>
      <sheetName val="Table 14.  Leaf Area Disease"/>
      <sheetName val="Table 15.  Virus Diseases"/>
      <sheetName val="Table 16.  Fungal Diseases"/>
      <sheetName val="Table 17. Acid Soil Tolerance"/>
      <sheetName val="Table 18. Winter injury"/>
      <sheetName val="Table 19. Insect Damage"/>
      <sheetName val="Table 20. Lodging Scores"/>
      <sheetName val="Table 21. Stem Rust Sdling-Adlt"/>
      <sheetName val="Table 22. Seedling Leaf Rus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3 CARC map"/>
      <sheetName val="West Belt SW3East"/>
      <sheetName val="SE2 1000r map"/>
      <sheetName val="SE2 Spelt map"/>
      <sheetName val="Int ped"/>
      <sheetName val="Int list"/>
      <sheetName val="FB Int MC"/>
      <sheetName val="Adv list"/>
      <sheetName val="FB Adv MC"/>
      <sheetName val="Sawfly list"/>
      <sheetName val="FB SF MC"/>
      <sheetName val="PreA list"/>
      <sheetName val="FB PreA MC"/>
      <sheetName val="MC NRPN list"/>
      <sheetName val="NRPN MC data"/>
      <sheetName val="NRPN MC data all"/>
      <sheetName val="SROA MC"/>
      <sheetName val="153888 WW pop "/>
      <sheetName val="FB NTRC 1538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zoomScaleNormal="100" workbookViewId="0"/>
  </sheetViews>
  <sheetFormatPr defaultRowHeight="15" x14ac:dyDescent="0.2"/>
  <cols>
    <col min="1" max="16384" width="9.140625" style="6"/>
  </cols>
  <sheetData>
    <row r="1" spans="1:1" s="28" customFormat="1" ht="15.75" x14ac:dyDescent="0.25">
      <c r="A1" s="28" t="s">
        <v>1264</v>
      </c>
    </row>
    <row r="3" spans="1:1" x14ac:dyDescent="0.2">
      <c r="A3" s="6" t="s">
        <v>1218</v>
      </c>
    </row>
    <row r="4" spans="1:1" x14ac:dyDescent="0.2">
      <c r="A4" s="6" t="s">
        <v>1219</v>
      </c>
    </row>
    <row r="5" spans="1:1" x14ac:dyDescent="0.2">
      <c r="A5" s="6" t="s">
        <v>1220</v>
      </c>
    </row>
    <row r="6" spans="1:1" x14ac:dyDescent="0.2">
      <c r="A6" s="6" t="s">
        <v>1225</v>
      </c>
    </row>
    <row r="7" spans="1:1" x14ac:dyDescent="0.2">
      <c r="A7" s="6" t="s">
        <v>1228</v>
      </c>
    </row>
    <row r="8" spans="1:1" x14ac:dyDescent="0.2">
      <c r="A8" s="6" t="s">
        <v>1221</v>
      </c>
    </row>
    <row r="9" spans="1:1" x14ac:dyDescent="0.2">
      <c r="A9" s="6" t="s">
        <v>1222</v>
      </c>
    </row>
    <row r="10" spans="1:1" x14ac:dyDescent="0.2">
      <c r="A10" s="6" t="s">
        <v>1223</v>
      </c>
    </row>
    <row r="11" spans="1:1" x14ac:dyDescent="0.2">
      <c r="A11" s="6" t="s">
        <v>1224</v>
      </c>
    </row>
    <row r="12" spans="1:1" x14ac:dyDescent="0.2">
      <c r="A12" s="6" t="s">
        <v>1226</v>
      </c>
    </row>
    <row r="13" spans="1:1" x14ac:dyDescent="0.2">
      <c r="A13" s="6" t="s">
        <v>1227</v>
      </c>
    </row>
    <row r="14" spans="1:1" x14ac:dyDescent="0.2">
      <c r="A14" s="6" t="s">
        <v>1254</v>
      </c>
    </row>
    <row r="15" spans="1:1" x14ac:dyDescent="0.2">
      <c r="A15" s="6" t="s">
        <v>1255</v>
      </c>
    </row>
    <row r="16" spans="1:1" x14ac:dyDescent="0.2">
      <c r="A16" s="6" t="s">
        <v>1256</v>
      </c>
    </row>
    <row r="17" spans="1:1" x14ac:dyDescent="0.2">
      <c r="A17" s="6" t="s">
        <v>1257</v>
      </c>
    </row>
    <row r="18" spans="1:1" x14ac:dyDescent="0.2">
      <c r="A18" s="6" t="s">
        <v>1258</v>
      </c>
    </row>
    <row r="19" spans="1:1" x14ac:dyDescent="0.2">
      <c r="A19" s="6" t="s">
        <v>1259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50"/>
  <sheetViews>
    <sheetView zoomScaleNormal="100" workbookViewId="0"/>
  </sheetViews>
  <sheetFormatPr defaultRowHeight="15" x14ac:dyDescent="0.2"/>
  <cols>
    <col min="1" max="1" width="8.140625" style="7" customWidth="1"/>
    <col min="2" max="2" width="23.42578125" style="7" customWidth="1"/>
    <col min="3" max="3" width="17.5703125" style="22" customWidth="1"/>
    <col min="4" max="6" width="13.5703125" style="22" customWidth="1"/>
    <col min="7" max="8" width="9.140625" style="22"/>
    <col min="9" max="16384" width="9.140625" style="9"/>
  </cols>
  <sheetData>
    <row r="1" spans="1:8" ht="15.75" x14ac:dyDescent="0.25">
      <c r="A1" s="201" t="s">
        <v>618</v>
      </c>
      <c r="B1" s="463"/>
      <c r="C1" s="202"/>
      <c r="D1" s="202"/>
      <c r="E1" s="202"/>
      <c r="F1" s="202"/>
    </row>
    <row r="2" spans="1:8" ht="15.75" x14ac:dyDescent="0.25">
      <c r="A2" s="202"/>
      <c r="B2" s="463"/>
      <c r="C2" s="202"/>
      <c r="D2" s="202"/>
      <c r="E2" s="202"/>
      <c r="F2" s="202"/>
    </row>
    <row r="3" spans="1:8" ht="15.75" x14ac:dyDescent="0.25">
      <c r="A3" s="202"/>
      <c r="B3" s="463"/>
      <c r="C3" s="202"/>
      <c r="D3" s="202"/>
      <c r="E3" s="202"/>
      <c r="F3" s="202"/>
    </row>
    <row r="4" spans="1:8" ht="15.75" customHeight="1" x14ac:dyDescent="0.25">
      <c r="A4" s="212"/>
      <c r="B4" s="68"/>
      <c r="C4" s="507" t="s">
        <v>521</v>
      </c>
      <c r="D4" s="507"/>
      <c r="E4" s="507"/>
      <c r="F4" s="507"/>
    </row>
    <row r="5" spans="1:8" ht="48" customHeight="1" x14ac:dyDescent="0.25">
      <c r="A5" s="47" t="s">
        <v>0</v>
      </c>
      <c r="B5" s="47" t="s">
        <v>1</v>
      </c>
      <c r="C5" s="47" t="s">
        <v>568</v>
      </c>
      <c r="D5" s="47" t="s">
        <v>501</v>
      </c>
      <c r="E5" s="69" t="s">
        <v>569</v>
      </c>
      <c r="F5" s="69" t="s">
        <v>548</v>
      </c>
    </row>
    <row r="6" spans="1:8" x14ac:dyDescent="0.2">
      <c r="A6" s="73">
        <v>1</v>
      </c>
      <c r="B6" s="73" t="s">
        <v>5</v>
      </c>
      <c r="C6" s="146">
        <v>2508.06</v>
      </c>
      <c r="D6" s="146">
        <v>38</v>
      </c>
      <c r="E6" s="281">
        <v>0.77937000000000001</v>
      </c>
      <c r="F6" s="281">
        <v>0.67659999999999998</v>
      </c>
    </row>
    <row r="7" spans="1:8" x14ac:dyDescent="0.2">
      <c r="A7" s="73">
        <v>2</v>
      </c>
      <c r="B7" s="73" t="s">
        <v>7</v>
      </c>
      <c r="C7" s="146">
        <v>2922.78</v>
      </c>
      <c r="D7" s="146">
        <v>37</v>
      </c>
      <c r="E7" s="281">
        <v>0.77673000000000003</v>
      </c>
      <c r="F7" s="281">
        <v>0.71460000000000001</v>
      </c>
    </row>
    <row r="8" spans="1:8" x14ac:dyDescent="0.2">
      <c r="A8" s="73">
        <v>3</v>
      </c>
      <c r="B8" s="73" t="s">
        <v>8</v>
      </c>
      <c r="C8" s="146">
        <v>3257.18</v>
      </c>
      <c r="D8" s="146">
        <v>36</v>
      </c>
      <c r="E8" s="281">
        <v>1.0000800000000001</v>
      </c>
      <c r="F8" s="281">
        <v>0.73919999999999997</v>
      </c>
    </row>
    <row r="9" spans="1:8" x14ac:dyDescent="0.2">
      <c r="A9" s="73">
        <v>4</v>
      </c>
      <c r="B9" s="73" t="s">
        <v>9</v>
      </c>
      <c r="C9" s="146">
        <v>4207.1000000000004</v>
      </c>
      <c r="D9" s="146">
        <v>29</v>
      </c>
      <c r="E9" s="281">
        <v>1.11442</v>
      </c>
      <c r="F9" s="281">
        <v>0.86750000000000005</v>
      </c>
    </row>
    <row r="10" spans="1:8" x14ac:dyDescent="0.2">
      <c r="A10" s="73">
        <v>5</v>
      </c>
      <c r="B10" s="90" t="s">
        <v>571</v>
      </c>
      <c r="C10" s="146">
        <v>4576.7299999999996</v>
      </c>
      <c r="D10" s="146">
        <v>6</v>
      </c>
      <c r="E10" s="281">
        <v>0.93306</v>
      </c>
      <c r="F10" s="281">
        <v>0.82269999999999999</v>
      </c>
    </row>
    <row r="11" spans="1:8" x14ac:dyDescent="0.2">
      <c r="A11" s="73">
        <v>6</v>
      </c>
      <c r="B11" s="91" t="s">
        <v>573</v>
      </c>
      <c r="C11" s="146">
        <v>4451.54</v>
      </c>
      <c r="D11" s="146">
        <v>15</v>
      </c>
      <c r="E11" s="281">
        <v>0.68857000000000002</v>
      </c>
      <c r="F11" s="281">
        <v>0.60229999999999995</v>
      </c>
    </row>
    <row r="12" spans="1:8" x14ac:dyDescent="0.2">
      <c r="A12" s="73">
        <v>7</v>
      </c>
      <c r="B12" s="92" t="s">
        <v>575</v>
      </c>
      <c r="C12" s="146">
        <v>4361.74</v>
      </c>
      <c r="D12" s="146">
        <v>23</v>
      </c>
      <c r="E12" s="281">
        <v>0.97491000000000005</v>
      </c>
      <c r="F12" s="281">
        <v>0.83609999999999995</v>
      </c>
    </row>
    <row r="13" spans="1:8" x14ac:dyDescent="0.2">
      <c r="A13" s="73">
        <v>8</v>
      </c>
      <c r="B13" s="93" t="s">
        <v>578</v>
      </c>
      <c r="C13" s="146">
        <v>4250.0600000000004</v>
      </c>
      <c r="D13" s="146">
        <v>25</v>
      </c>
      <c r="E13" s="281">
        <v>0.97177999999999998</v>
      </c>
      <c r="F13" s="281">
        <v>0.75880000000000003</v>
      </c>
    </row>
    <row r="14" spans="1:8" x14ac:dyDescent="0.2">
      <c r="A14" s="73">
        <v>9</v>
      </c>
      <c r="B14" s="92" t="s">
        <v>581</v>
      </c>
      <c r="C14" s="146">
        <v>4837.71</v>
      </c>
      <c r="D14" s="146">
        <v>1</v>
      </c>
      <c r="E14" s="281">
        <v>1.1586000000000001</v>
      </c>
      <c r="F14" s="281">
        <v>0.85589999999999999</v>
      </c>
    </row>
    <row r="15" spans="1:8" x14ac:dyDescent="0.2">
      <c r="A15" s="73">
        <v>10</v>
      </c>
      <c r="B15" s="91" t="s">
        <v>583</v>
      </c>
      <c r="C15" s="146">
        <v>4304.07</v>
      </c>
      <c r="D15" s="146">
        <v>24</v>
      </c>
      <c r="E15" s="281">
        <v>0.96869000000000005</v>
      </c>
      <c r="F15" s="281">
        <v>0.82099999999999995</v>
      </c>
      <c r="G15" s="146"/>
      <c r="H15" s="146"/>
    </row>
    <row r="16" spans="1:8" x14ac:dyDescent="0.2">
      <c r="A16" s="73">
        <v>11</v>
      </c>
      <c r="B16" s="91" t="s">
        <v>585</v>
      </c>
      <c r="C16" s="146">
        <v>4062.42</v>
      </c>
      <c r="D16" s="146">
        <v>33</v>
      </c>
      <c r="E16" s="281">
        <v>1.0688500000000001</v>
      </c>
      <c r="F16" s="281">
        <v>0.84809999999999997</v>
      </c>
      <c r="G16" s="146"/>
      <c r="H16" s="146"/>
    </row>
    <row r="17" spans="1:8" x14ac:dyDescent="0.2">
      <c r="A17" s="73">
        <v>12</v>
      </c>
      <c r="B17" s="94" t="s">
        <v>587</v>
      </c>
      <c r="C17" s="146">
        <v>4401.4399999999996</v>
      </c>
      <c r="D17" s="146">
        <v>19</v>
      </c>
      <c r="E17" s="281">
        <v>0.94606000000000001</v>
      </c>
      <c r="F17" s="281">
        <v>0.87160000000000004</v>
      </c>
      <c r="G17" s="146"/>
      <c r="H17" s="146"/>
    </row>
    <row r="18" spans="1:8" x14ac:dyDescent="0.2">
      <c r="A18" s="73">
        <v>13</v>
      </c>
      <c r="B18" s="94" t="s">
        <v>589</v>
      </c>
      <c r="C18" s="146">
        <v>4555.5200000000004</v>
      </c>
      <c r="D18" s="146">
        <v>8</v>
      </c>
      <c r="E18" s="281">
        <v>1.0912599999999999</v>
      </c>
      <c r="F18" s="281">
        <v>0.84279999999999999</v>
      </c>
      <c r="G18" s="146"/>
      <c r="H18" s="146"/>
    </row>
    <row r="19" spans="1:8" x14ac:dyDescent="0.2">
      <c r="A19" s="73">
        <v>14</v>
      </c>
      <c r="B19" s="95" t="s">
        <v>590</v>
      </c>
      <c r="C19" s="146">
        <v>4485.1000000000004</v>
      </c>
      <c r="D19" s="146">
        <v>12</v>
      </c>
      <c r="E19" s="281">
        <v>1.1836100000000001</v>
      </c>
      <c r="F19" s="281">
        <v>0.88490000000000002</v>
      </c>
      <c r="G19" s="146"/>
      <c r="H19" s="146"/>
    </row>
    <row r="20" spans="1:8" x14ac:dyDescent="0.2">
      <c r="A20" s="73">
        <v>15</v>
      </c>
      <c r="B20" s="96" t="s">
        <v>591</v>
      </c>
      <c r="C20" s="146">
        <v>4628.04</v>
      </c>
      <c r="D20" s="146">
        <v>4</v>
      </c>
      <c r="E20" s="281">
        <v>1.05627</v>
      </c>
      <c r="F20" s="281">
        <v>0.88500000000000001</v>
      </c>
      <c r="G20" s="146"/>
      <c r="H20" s="146"/>
    </row>
    <row r="21" spans="1:8" x14ac:dyDescent="0.2">
      <c r="A21" s="73">
        <v>16</v>
      </c>
      <c r="B21" s="95" t="s">
        <v>592</v>
      </c>
      <c r="C21" s="146">
        <v>4426.78</v>
      </c>
      <c r="D21" s="146">
        <v>18</v>
      </c>
      <c r="E21" s="281">
        <v>0.95948999999999995</v>
      </c>
      <c r="F21" s="281">
        <v>0.84689999999999999</v>
      </c>
      <c r="G21" s="146"/>
      <c r="H21" s="146"/>
    </row>
    <row r="22" spans="1:8" x14ac:dyDescent="0.2">
      <c r="A22" s="73">
        <v>17</v>
      </c>
      <c r="B22" s="95" t="s">
        <v>32</v>
      </c>
      <c r="C22" s="146">
        <v>4367.3100000000004</v>
      </c>
      <c r="D22" s="146">
        <v>22</v>
      </c>
      <c r="E22" s="281">
        <v>1.18933</v>
      </c>
      <c r="F22" s="281">
        <v>0.877</v>
      </c>
      <c r="G22" s="146"/>
      <c r="H22" s="146"/>
    </row>
    <row r="23" spans="1:8" x14ac:dyDescent="0.2">
      <c r="A23" s="73">
        <v>18</v>
      </c>
      <c r="B23" s="94" t="s">
        <v>593</v>
      </c>
      <c r="C23" s="146">
        <v>4451.25</v>
      </c>
      <c r="D23" s="146">
        <v>16</v>
      </c>
      <c r="E23" s="281">
        <v>0.99985000000000002</v>
      </c>
      <c r="F23" s="281">
        <v>0.86270000000000002</v>
      </c>
      <c r="G23" s="146"/>
      <c r="H23" s="146"/>
    </row>
    <row r="24" spans="1:8" x14ac:dyDescent="0.2">
      <c r="A24" s="73">
        <v>19</v>
      </c>
      <c r="B24" s="94" t="s">
        <v>595</v>
      </c>
      <c r="C24" s="146">
        <v>4368.09</v>
      </c>
      <c r="D24" s="146">
        <v>21</v>
      </c>
      <c r="E24" s="281">
        <v>0.94620000000000004</v>
      </c>
      <c r="F24" s="281">
        <v>0.78010000000000002</v>
      </c>
      <c r="G24" s="146"/>
      <c r="H24" s="146"/>
    </row>
    <row r="25" spans="1:8" x14ac:dyDescent="0.2">
      <c r="A25" s="73">
        <v>20</v>
      </c>
      <c r="B25" s="94" t="s">
        <v>597</v>
      </c>
      <c r="C25" s="146">
        <v>4457.67</v>
      </c>
      <c r="D25" s="146">
        <v>14</v>
      </c>
      <c r="E25" s="281">
        <v>1.12066</v>
      </c>
      <c r="F25" s="281">
        <v>0.84219999999999995</v>
      </c>
      <c r="G25" s="146"/>
      <c r="H25" s="146"/>
    </row>
    <row r="26" spans="1:8" x14ac:dyDescent="0.2">
      <c r="A26" s="73">
        <v>21</v>
      </c>
      <c r="B26" s="97" t="s">
        <v>598</v>
      </c>
      <c r="C26" s="146">
        <v>4228.0200000000004</v>
      </c>
      <c r="D26" s="146">
        <v>27</v>
      </c>
      <c r="E26" s="281">
        <v>1.0335700000000001</v>
      </c>
      <c r="F26" s="281">
        <v>0.76480000000000004</v>
      </c>
      <c r="G26" s="146"/>
      <c r="H26" s="146"/>
    </row>
    <row r="27" spans="1:8" x14ac:dyDescent="0.2">
      <c r="A27" s="73">
        <v>22</v>
      </c>
      <c r="B27" s="97" t="s">
        <v>15</v>
      </c>
      <c r="C27" s="146">
        <v>3711.2</v>
      </c>
      <c r="D27" s="146">
        <v>35</v>
      </c>
      <c r="E27" s="281">
        <v>1.0138</v>
      </c>
      <c r="F27" s="281">
        <v>0.51060000000000005</v>
      </c>
      <c r="G27" s="146"/>
      <c r="H27" s="146"/>
    </row>
    <row r="28" spans="1:8" x14ac:dyDescent="0.2">
      <c r="A28" s="73">
        <v>23</v>
      </c>
      <c r="B28" s="97" t="s">
        <v>16</v>
      </c>
      <c r="C28" s="146">
        <v>4483.01</v>
      </c>
      <c r="D28" s="146">
        <v>13</v>
      </c>
      <c r="E28" s="281">
        <v>1.1770799999999999</v>
      </c>
      <c r="F28" s="281">
        <v>0.75780000000000003</v>
      </c>
      <c r="G28" s="146"/>
      <c r="H28" s="146"/>
    </row>
    <row r="29" spans="1:8" x14ac:dyDescent="0.2">
      <c r="A29" s="73">
        <v>24</v>
      </c>
      <c r="B29" s="97" t="s">
        <v>11</v>
      </c>
      <c r="C29" s="146">
        <v>4498.93</v>
      </c>
      <c r="D29" s="146">
        <v>11</v>
      </c>
      <c r="E29" s="281">
        <v>1.2299800000000001</v>
      </c>
      <c r="F29" s="281">
        <v>0.89929999999999999</v>
      </c>
      <c r="G29" s="146"/>
      <c r="H29" s="146"/>
    </row>
    <row r="30" spans="1:8" x14ac:dyDescent="0.2">
      <c r="A30" s="73">
        <v>25</v>
      </c>
      <c r="B30" s="97" t="s">
        <v>600</v>
      </c>
      <c r="C30" s="146">
        <v>4073.67</v>
      </c>
      <c r="D30" s="146">
        <v>32</v>
      </c>
      <c r="E30" s="281">
        <v>1.04705</v>
      </c>
      <c r="F30" s="281">
        <v>0.57620000000000005</v>
      </c>
      <c r="G30" s="146"/>
      <c r="H30" s="146"/>
    </row>
    <row r="31" spans="1:8" x14ac:dyDescent="0.2">
      <c r="A31" s="83">
        <v>26</v>
      </c>
      <c r="B31" s="98" t="s">
        <v>505</v>
      </c>
      <c r="C31" s="146">
        <v>4021.54</v>
      </c>
      <c r="D31" s="146">
        <v>34</v>
      </c>
      <c r="E31" s="281">
        <v>0.97838999999999998</v>
      </c>
      <c r="F31" s="281">
        <v>0.85899999999999999</v>
      </c>
      <c r="G31" s="146"/>
      <c r="H31" s="146"/>
    </row>
    <row r="32" spans="1:8" x14ac:dyDescent="0.2">
      <c r="A32" s="73">
        <v>27</v>
      </c>
      <c r="B32" s="99" t="s">
        <v>20</v>
      </c>
      <c r="C32" s="146">
        <v>4506.2299999999996</v>
      </c>
      <c r="D32" s="146">
        <v>10</v>
      </c>
      <c r="E32" s="281">
        <v>0.85240000000000005</v>
      </c>
      <c r="F32" s="281">
        <v>0.76970000000000005</v>
      </c>
      <c r="G32" s="146"/>
      <c r="H32" s="146"/>
    </row>
    <row r="33" spans="1:8" x14ac:dyDescent="0.2">
      <c r="A33" s="73">
        <v>28</v>
      </c>
      <c r="B33" s="99" t="s">
        <v>22</v>
      </c>
      <c r="C33" s="146">
        <v>4450.8500000000004</v>
      </c>
      <c r="D33" s="146">
        <v>17</v>
      </c>
      <c r="E33" s="281">
        <v>1.0553600000000001</v>
      </c>
      <c r="F33" s="281">
        <v>0.90169999999999995</v>
      </c>
      <c r="G33" s="146"/>
      <c r="H33" s="146"/>
    </row>
    <row r="34" spans="1:8" x14ac:dyDescent="0.2">
      <c r="A34" s="73">
        <v>29</v>
      </c>
      <c r="B34" s="20" t="s">
        <v>603</v>
      </c>
      <c r="C34" s="146">
        <v>4644.6400000000003</v>
      </c>
      <c r="D34" s="146">
        <v>3</v>
      </c>
      <c r="E34" s="281">
        <v>0.93217000000000005</v>
      </c>
      <c r="F34" s="281">
        <v>0.82979999999999998</v>
      </c>
      <c r="G34" s="146"/>
      <c r="H34" s="146"/>
    </row>
    <row r="35" spans="1:8" x14ac:dyDescent="0.2">
      <c r="A35" s="73">
        <v>30</v>
      </c>
      <c r="B35" s="20" t="s">
        <v>605</v>
      </c>
      <c r="C35" s="146">
        <v>4603.04</v>
      </c>
      <c r="D35" s="146">
        <v>5</v>
      </c>
      <c r="E35" s="281">
        <v>1.0239499999999999</v>
      </c>
      <c r="F35" s="281">
        <v>0.8538</v>
      </c>
      <c r="G35" s="146"/>
      <c r="H35" s="146"/>
    </row>
    <row r="36" spans="1:8" x14ac:dyDescent="0.2">
      <c r="A36" s="73">
        <v>31</v>
      </c>
      <c r="B36" s="100" t="s">
        <v>607</v>
      </c>
      <c r="C36" s="146">
        <v>4672.2299999999996</v>
      </c>
      <c r="D36" s="146">
        <v>2</v>
      </c>
      <c r="E36" s="281">
        <v>0.93132999999999999</v>
      </c>
      <c r="F36" s="281">
        <v>0.84699999999999998</v>
      </c>
      <c r="G36" s="146"/>
      <c r="H36" s="146"/>
    </row>
    <row r="37" spans="1:8" x14ac:dyDescent="0.2">
      <c r="A37" s="73">
        <v>32</v>
      </c>
      <c r="B37" s="73" t="s">
        <v>26</v>
      </c>
      <c r="C37" s="146">
        <v>4158.9399999999996</v>
      </c>
      <c r="D37" s="146">
        <v>30</v>
      </c>
      <c r="E37" s="281">
        <v>1.2233000000000001</v>
      </c>
      <c r="F37" s="281">
        <v>0.87190000000000001</v>
      </c>
      <c r="G37" s="146"/>
      <c r="H37" s="146"/>
    </row>
    <row r="38" spans="1:8" x14ac:dyDescent="0.2">
      <c r="A38" s="73">
        <v>33</v>
      </c>
      <c r="B38" s="73" t="s">
        <v>28</v>
      </c>
      <c r="C38" s="146">
        <v>4576.07</v>
      </c>
      <c r="D38" s="146">
        <v>7</v>
      </c>
      <c r="E38" s="281">
        <v>0.91561000000000003</v>
      </c>
      <c r="F38" s="281">
        <v>0.77200000000000002</v>
      </c>
      <c r="G38" s="146"/>
      <c r="H38" s="146"/>
    </row>
    <row r="39" spans="1:8" x14ac:dyDescent="0.2">
      <c r="A39" s="73">
        <v>34</v>
      </c>
      <c r="B39" s="73" t="s">
        <v>29</v>
      </c>
      <c r="C39" s="146">
        <v>4223.4399999999996</v>
      </c>
      <c r="D39" s="146">
        <v>28</v>
      </c>
      <c r="E39" s="281">
        <v>0.8397</v>
      </c>
      <c r="F39" s="281">
        <v>0.85489999999999999</v>
      </c>
      <c r="G39" s="146"/>
      <c r="H39" s="146"/>
    </row>
    <row r="40" spans="1:8" x14ac:dyDescent="0.2">
      <c r="A40" s="73">
        <v>35</v>
      </c>
      <c r="B40" s="73" t="s">
        <v>609</v>
      </c>
      <c r="C40" s="146">
        <v>4542.0200000000004</v>
      </c>
      <c r="D40" s="146">
        <v>9</v>
      </c>
      <c r="E40" s="282">
        <v>1.1479299999999999</v>
      </c>
      <c r="F40" s="281">
        <v>0.90639999999999998</v>
      </c>
      <c r="G40" s="146"/>
      <c r="H40" s="146"/>
    </row>
    <row r="41" spans="1:8" x14ac:dyDescent="0.2">
      <c r="A41" s="73">
        <v>36</v>
      </c>
      <c r="B41" s="73" t="s">
        <v>611</v>
      </c>
      <c r="C41" s="146">
        <v>4081.27</v>
      </c>
      <c r="D41" s="146">
        <v>31</v>
      </c>
      <c r="E41" s="281">
        <v>0.90969999999999995</v>
      </c>
      <c r="F41" s="281">
        <v>0.74580000000000002</v>
      </c>
      <c r="G41" s="146"/>
      <c r="H41" s="146"/>
    </row>
    <row r="42" spans="1:8" x14ac:dyDescent="0.2">
      <c r="A42" s="73">
        <v>37</v>
      </c>
      <c r="B42" s="73" t="s">
        <v>613</v>
      </c>
      <c r="C42" s="146">
        <v>4243.62</v>
      </c>
      <c r="D42" s="146">
        <v>26</v>
      </c>
      <c r="E42" s="281">
        <v>0.91539999999999999</v>
      </c>
      <c r="F42" s="281">
        <v>0.81040000000000001</v>
      </c>
      <c r="G42" s="146"/>
      <c r="H42" s="146"/>
    </row>
    <row r="43" spans="1:8" x14ac:dyDescent="0.2">
      <c r="A43" s="73">
        <v>38</v>
      </c>
      <c r="B43" s="73" t="s">
        <v>615</v>
      </c>
      <c r="C43" s="146">
        <v>4391.93</v>
      </c>
      <c r="D43" s="146">
        <v>20</v>
      </c>
      <c r="E43" s="281">
        <v>0.81603999999999999</v>
      </c>
      <c r="F43" s="281">
        <v>0.75009999999999999</v>
      </c>
      <c r="G43" s="146"/>
      <c r="H43" s="146"/>
    </row>
    <row r="44" spans="1:8" x14ac:dyDescent="0.2">
      <c r="A44" s="110"/>
      <c r="B44" s="469" t="s">
        <v>500</v>
      </c>
      <c r="C44" s="190">
        <v>4262.7250000000004</v>
      </c>
      <c r="D44" s="481"/>
      <c r="E44" s="481"/>
      <c r="F44" s="481"/>
    </row>
    <row r="45" spans="1:8" x14ac:dyDescent="0.2">
      <c r="A45" s="10"/>
      <c r="B45" s="20" t="s">
        <v>1154</v>
      </c>
      <c r="C45" s="27">
        <v>155.43</v>
      </c>
    </row>
    <row r="46" spans="1:8" x14ac:dyDescent="0.2">
      <c r="A46" s="10"/>
      <c r="B46" s="20" t="s">
        <v>1144</v>
      </c>
      <c r="C46" s="27">
        <v>222181.6</v>
      </c>
    </row>
    <row r="47" spans="1:8" x14ac:dyDescent="0.2">
      <c r="A47" s="10"/>
      <c r="B47" s="20" t="s">
        <v>1145</v>
      </c>
      <c r="C47" s="27">
        <v>71</v>
      </c>
    </row>
    <row r="48" spans="1:8" x14ac:dyDescent="0.2">
      <c r="A48" s="10"/>
      <c r="B48" s="20" t="s">
        <v>1146</v>
      </c>
      <c r="C48" s="19">
        <v>11.05775</v>
      </c>
    </row>
    <row r="49" spans="1:1" x14ac:dyDescent="0.2">
      <c r="A49" s="10"/>
    </row>
    <row r="50" spans="1:1" x14ac:dyDescent="0.2">
      <c r="A50" s="10"/>
    </row>
  </sheetData>
  <sortState ref="G6:J47">
    <sortCondition descending="1" ref="I6:I47"/>
  </sortState>
  <mergeCells count="1">
    <mergeCell ref="C4:F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V49"/>
  <sheetViews>
    <sheetView zoomScaleNormal="100" zoomScalePageLayoutView="125" workbookViewId="0">
      <pane xSplit="4" ySplit="11" topLeftCell="E12" activePane="bottomRight" state="frozenSplit"/>
      <selection activeCell="D31" sqref="D31"/>
      <selection pane="topRight" activeCell="D31" sqref="D31"/>
      <selection pane="bottomLeft" activeCell="D31" sqref="D31"/>
      <selection pane="bottomRight" activeCell="D31" sqref="D31"/>
    </sheetView>
  </sheetViews>
  <sheetFormatPr defaultColWidth="11.42578125" defaultRowHeight="15" x14ac:dyDescent="0.2"/>
  <cols>
    <col min="1" max="2" width="14" style="6" customWidth="1"/>
    <col min="3" max="3" width="17.5703125" style="23" customWidth="1"/>
    <col min="4" max="4" width="29.28515625" style="23" customWidth="1"/>
    <col min="5" max="5" width="26.42578125" style="23" customWidth="1"/>
    <col min="6" max="6" width="26" style="23" customWidth="1"/>
    <col min="7" max="7" width="26.28515625" style="23" bestFit="1" customWidth="1"/>
    <col min="8" max="8" width="46.140625" style="23" customWidth="1"/>
    <col min="9" max="43" width="46.140625" style="6" customWidth="1"/>
    <col min="44" max="46" width="37.42578125" style="6" customWidth="1"/>
    <col min="47" max="47" width="19" style="6" bestFit="1" customWidth="1"/>
    <col min="48" max="48" width="19.28515625" style="6" bestFit="1" customWidth="1"/>
    <col min="49" max="49" width="21.5703125" style="6" bestFit="1" customWidth="1"/>
    <col min="50" max="50" width="19" style="6" bestFit="1" customWidth="1"/>
    <col min="51" max="51" width="22.85546875" style="6" customWidth="1"/>
    <col min="52" max="52" width="21.5703125" style="6" bestFit="1" customWidth="1"/>
    <col min="53" max="53" width="22.140625" style="6" bestFit="1" customWidth="1"/>
    <col min="54" max="54" width="21" style="6" bestFit="1" customWidth="1"/>
    <col min="55" max="55" width="23.42578125" style="6" bestFit="1" customWidth="1"/>
    <col min="56" max="56" width="24.140625" style="6" customWidth="1"/>
    <col min="57" max="57" width="22" style="6" bestFit="1" customWidth="1"/>
    <col min="58" max="58" width="22.42578125" style="6" bestFit="1" customWidth="1"/>
    <col min="59" max="59" width="30.140625" style="6" bestFit="1" customWidth="1"/>
    <col min="60" max="60" width="20.85546875" style="6" bestFit="1" customWidth="1"/>
    <col min="61" max="61" width="16.85546875" style="6" bestFit="1" customWidth="1"/>
    <col min="62" max="62" width="21.42578125" style="6" bestFit="1" customWidth="1"/>
    <col min="63" max="63" width="27" style="6" customWidth="1"/>
    <col min="64" max="64" width="21.7109375" style="6" bestFit="1" customWidth="1"/>
    <col min="65" max="65" width="19.42578125" style="6" bestFit="1" customWidth="1"/>
    <col min="66" max="66" width="29" style="6" customWidth="1"/>
    <col min="67" max="67" width="19.28515625" style="6" bestFit="1" customWidth="1"/>
    <col min="68" max="68" width="21.42578125" style="6" bestFit="1" customWidth="1"/>
    <col min="69" max="69" width="31.85546875" style="6" bestFit="1" customWidth="1"/>
    <col min="70" max="74" width="34.140625" style="6" customWidth="1"/>
    <col min="75" max="16384" width="11.42578125" style="6"/>
  </cols>
  <sheetData>
    <row r="1" spans="1:74" ht="15.75" x14ac:dyDescent="0.25">
      <c r="A1" s="28" t="s">
        <v>619</v>
      </c>
    </row>
    <row r="2" spans="1:74" s="114" customFormat="1" ht="15.75" x14ac:dyDescent="0.25">
      <c r="A2" s="278" t="s">
        <v>770</v>
      </c>
      <c r="B2" s="6"/>
      <c r="C2" s="23"/>
      <c r="D2" s="328" t="s">
        <v>35</v>
      </c>
      <c r="E2" s="329" t="s">
        <v>36</v>
      </c>
      <c r="F2" s="329" t="s">
        <v>36</v>
      </c>
      <c r="G2" s="329" t="s">
        <v>36</v>
      </c>
      <c r="H2" s="330" t="s">
        <v>37</v>
      </c>
      <c r="I2" s="278" t="s">
        <v>37</v>
      </c>
      <c r="J2" s="278" t="s">
        <v>37</v>
      </c>
      <c r="K2" s="279" t="s">
        <v>38</v>
      </c>
      <c r="L2" s="279" t="s">
        <v>38</v>
      </c>
      <c r="M2" s="279" t="s">
        <v>38</v>
      </c>
      <c r="N2" s="279" t="s">
        <v>38</v>
      </c>
      <c r="O2" s="279" t="s">
        <v>38</v>
      </c>
      <c r="P2" s="279" t="s">
        <v>38</v>
      </c>
      <c r="Q2" s="279" t="s">
        <v>38</v>
      </c>
      <c r="R2" s="279" t="s">
        <v>38</v>
      </c>
      <c r="S2" s="279" t="s">
        <v>38</v>
      </c>
      <c r="T2" s="279" t="s">
        <v>38</v>
      </c>
      <c r="U2" s="279" t="s">
        <v>38</v>
      </c>
      <c r="V2" s="279" t="s">
        <v>38</v>
      </c>
      <c r="W2" s="279" t="s">
        <v>38</v>
      </c>
      <c r="X2" s="279" t="s">
        <v>38</v>
      </c>
      <c r="Y2" s="279" t="s">
        <v>38</v>
      </c>
      <c r="Z2" s="279" t="s">
        <v>38</v>
      </c>
      <c r="AA2" s="279" t="s">
        <v>38</v>
      </c>
      <c r="AB2" s="279" t="s">
        <v>38</v>
      </c>
      <c r="AC2" s="279" t="s">
        <v>38</v>
      </c>
      <c r="AD2" s="278" t="s">
        <v>39</v>
      </c>
      <c r="AE2" s="278" t="s">
        <v>39</v>
      </c>
      <c r="AF2" s="278" t="s">
        <v>39</v>
      </c>
      <c r="AG2" s="278" t="s">
        <v>39</v>
      </c>
      <c r="AH2" s="278" t="s">
        <v>39</v>
      </c>
      <c r="AI2" s="278" t="s">
        <v>39</v>
      </c>
      <c r="AJ2" s="278" t="s">
        <v>39</v>
      </c>
      <c r="AK2" s="278" t="s">
        <v>39</v>
      </c>
      <c r="AL2" s="278" t="s">
        <v>39</v>
      </c>
      <c r="AM2" s="278" t="s">
        <v>39</v>
      </c>
      <c r="AN2" s="278" t="s">
        <v>39</v>
      </c>
      <c r="AO2" s="278" t="s">
        <v>39</v>
      </c>
      <c r="AP2" s="278" t="s">
        <v>39</v>
      </c>
      <c r="AQ2" s="278" t="s">
        <v>39</v>
      </c>
      <c r="AR2" s="279" t="s">
        <v>621</v>
      </c>
      <c r="AS2" s="279" t="s">
        <v>621</v>
      </c>
      <c r="AT2" s="279" t="s">
        <v>621</v>
      </c>
      <c r="AU2" s="278" t="s">
        <v>40</v>
      </c>
      <c r="AV2" s="278" t="s">
        <v>40</v>
      </c>
      <c r="AW2" s="278" t="s">
        <v>40</v>
      </c>
      <c r="AX2" s="278" t="s">
        <v>40</v>
      </c>
      <c r="AY2" s="278" t="s">
        <v>40</v>
      </c>
      <c r="AZ2" s="278" t="s">
        <v>40</v>
      </c>
      <c r="BA2" s="278" t="s">
        <v>40</v>
      </c>
      <c r="BB2" s="278" t="s">
        <v>40</v>
      </c>
      <c r="BC2" s="278" t="s">
        <v>40</v>
      </c>
      <c r="BD2" s="278" t="s">
        <v>40</v>
      </c>
      <c r="BE2" s="278" t="s">
        <v>40</v>
      </c>
      <c r="BF2" s="278" t="s">
        <v>40</v>
      </c>
      <c r="BG2" s="278" t="s">
        <v>40</v>
      </c>
      <c r="BH2" s="278" t="s">
        <v>40</v>
      </c>
      <c r="BI2" s="278" t="s">
        <v>40</v>
      </c>
      <c r="BJ2" s="278" t="s">
        <v>40</v>
      </c>
      <c r="BK2" s="278" t="s">
        <v>40</v>
      </c>
      <c r="BL2" s="278" t="s">
        <v>40</v>
      </c>
      <c r="BM2" s="278" t="s">
        <v>40</v>
      </c>
      <c r="BN2" s="278" t="s">
        <v>40</v>
      </c>
      <c r="BO2" s="278" t="s">
        <v>40</v>
      </c>
      <c r="BP2" s="278" t="s">
        <v>40</v>
      </c>
      <c r="BQ2" s="278" t="s">
        <v>40</v>
      </c>
      <c r="BR2" s="279" t="s">
        <v>41</v>
      </c>
      <c r="BS2" s="279" t="s">
        <v>41</v>
      </c>
      <c r="BT2" s="279" t="s">
        <v>41</v>
      </c>
      <c r="BU2" s="279" t="s">
        <v>41</v>
      </c>
      <c r="BV2" s="279" t="s">
        <v>41</v>
      </c>
    </row>
    <row r="3" spans="1:74" s="114" customFormat="1" ht="15.75" x14ac:dyDescent="0.25">
      <c r="A3" s="278" t="s">
        <v>771</v>
      </c>
      <c r="B3" s="6"/>
      <c r="C3" s="23"/>
      <c r="D3" s="328" t="s">
        <v>42</v>
      </c>
      <c r="E3" s="23" t="s">
        <v>43</v>
      </c>
      <c r="F3" s="23" t="s">
        <v>43</v>
      </c>
      <c r="G3" s="23" t="s">
        <v>622</v>
      </c>
      <c r="H3" s="23" t="s">
        <v>44</v>
      </c>
      <c r="I3" s="6" t="s">
        <v>44</v>
      </c>
      <c r="J3" s="6" t="s">
        <v>44</v>
      </c>
      <c r="K3" s="6" t="s">
        <v>45</v>
      </c>
      <c r="L3" s="6" t="s">
        <v>45</v>
      </c>
      <c r="M3" s="6" t="s">
        <v>46</v>
      </c>
      <c r="N3" s="6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6" t="s">
        <v>46</v>
      </c>
      <c r="V3" s="6" t="s">
        <v>46</v>
      </c>
      <c r="W3" s="6" t="s">
        <v>46</v>
      </c>
      <c r="X3" s="6" t="s">
        <v>46</v>
      </c>
      <c r="Y3" s="6" t="s">
        <v>47</v>
      </c>
      <c r="Z3" s="6" t="s">
        <v>47</v>
      </c>
      <c r="AA3" s="6" t="s">
        <v>47</v>
      </c>
      <c r="AB3" s="6" t="s">
        <v>47</v>
      </c>
      <c r="AC3" s="6" t="s">
        <v>48</v>
      </c>
      <c r="AD3" s="6" t="s">
        <v>49</v>
      </c>
      <c r="AE3" s="6" t="s">
        <v>49</v>
      </c>
      <c r="AF3" s="6" t="s">
        <v>49</v>
      </c>
      <c r="AG3" s="6" t="s">
        <v>49</v>
      </c>
      <c r="AH3" s="6" t="s">
        <v>49</v>
      </c>
      <c r="AI3" s="6" t="s">
        <v>49</v>
      </c>
      <c r="AJ3" s="6" t="s">
        <v>50</v>
      </c>
      <c r="AK3" s="6" t="s">
        <v>50</v>
      </c>
      <c r="AL3" s="6" t="s">
        <v>50</v>
      </c>
      <c r="AM3" s="6" t="s">
        <v>50</v>
      </c>
      <c r="AN3" s="6" t="s">
        <v>50</v>
      </c>
      <c r="AO3" s="6" t="s">
        <v>50</v>
      </c>
      <c r="AP3" s="6" t="s">
        <v>50</v>
      </c>
      <c r="AQ3" s="6" t="s">
        <v>51</v>
      </c>
      <c r="AR3" s="6" t="s">
        <v>623</v>
      </c>
      <c r="AS3" s="6" t="s">
        <v>623</v>
      </c>
      <c r="AT3" s="6" t="s">
        <v>624</v>
      </c>
      <c r="AU3" s="6" t="s">
        <v>52</v>
      </c>
      <c r="AV3" s="6" t="s">
        <v>52</v>
      </c>
      <c r="AW3" s="6" t="s">
        <v>52</v>
      </c>
      <c r="AX3" s="6" t="s">
        <v>52</v>
      </c>
      <c r="AY3" s="6" t="s">
        <v>52</v>
      </c>
      <c r="AZ3" s="6" t="s">
        <v>52</v>
      </c>
      <c r="BA3" s="6" t="s">
        <v>52</v>
      </c>
      <c r="BB3" s="6" t="s">
        <v>52</v>
      </c>
      <c r="BC3" s="6" t="s">
        <v>53</v>
      </c>
      <c r="BD3" s="6" t="s">
        <v>53</v>
      </c>
      <c r="BE3" s="6" t="s">
        <v>53</v>
      </c>
      <c r="BF3" s="6" t="s">
        <v>53</v>
      </c>
      <c r="BG3" s="6" t="s">
        <v>351</v>
      </c>
      <c r="BH3" s="6" t="s">
        <v>625</v>
      </c>
      <c r="BI3" s="6" t="s">
        <v>54</v>
      </c>
      <c r="BJ3" s="6" t="s">
        <v>54</v>
      </c>
      <c r="BK3" s="6" t="s">
        <v>55</v>
      </c>
      <c r="BL3" s="6" t="s">
        <v>55</v>
      </c>
      <c r="BM3" s="6" t="s">
        <v>55</v>
      </c>
      <c r="BN3" s="6" t="s">
        <v>352</v>
      </c>
      <c r="BO3" s="6" t="s">
        <v>352</v>
      </c>
      <c r="BP3" s="6" t="s">
        <v>352</v>
      </c>
      <c r="BQ3" s="6" t="s">
        <v>352</v>
      </c>
      <c r="BR3" s="6" t="s">
        <v>56</v>
      </c>
      <c r="BS3" s="6" t="s">
        <v>56</v>
      </c>
      <c r="BT3" s="6" t="s">
        <v>57</v>
      </c>
      <c r="BU3" s="6" t="s">
        <v>58</v>
      </c>
      <c r="BV3" s="6" t="s">
        <v>58</v>
      </c>
    </row>
    <row r="4" spans="1:74" s="114" customFormat="1" ht="15.75" x14ac:dyDescent="0.25">
      <c r="A4" s="278" t="s">
        <v>772</v>
      </c>
      <c r="B4" s="6"/>
      <c r="C4" s="23"/>
      <c r="D4" s="328" t="s">
        <v>59</v>
      </c>
      <c r="E4" s="23" t="s">
        <v>60</v>
      </c>
      <c r="F4" s="23" t="s">
        <v>60</v>
      </c>
      <c r="G4" s="23" t="s">
        <v>626</v>
      </c>
      <c r="H4" s="23" t="s">
        <v>61</v>
      </c>
      <c r="I4" s="6" t="s">
        <v>62</v>
      </c>
      <c r="J4" s="6" t="s">
        <v>63</v>
      </c>
      <c r="K4" s="6" t="s">
        <v>64</v>
      </c>
      <c r="L4" s="6" t="s">
        <v>64</v>
      </c>
      <c r="M4" s="6" t="s">
        <v>773</v>
      </c>
      <c r="N4" s="6" t="s">
        <v>65</v>
      </c>
      <c r="O4" s="6" t="s">
        <v>66</v>
      </c>
      <c r="P4" s="6" t="s">
        <v>67</v>
      </c>
      <c r="Q4" s="6" t="s">
        <v>67</v>
      </c>
      <c r="R4" s="6" t="s">
        <v>67</v>
      </c>
      <c r="S4" s="6" t="s">
        <v>68</v>
      </c>
      <c r="T4" s="6" t="s">
        <v>65</v>
      </c>
      <c r="U4" s="6" t="s">
        <v>65</v>
      </c>
      <c r="V4" s="6" t="s">
        <v>69</v>
      </c>
      <c r="W4" s="6" t="s">
        <v>70</v>
      </c>
      <c r="X4" s="6" t="s">
        <v>63</v>
      </c>
      <c r="Y4" s="6" t="s">
        <v>64</v>
      </c>
      <c r="Z4" s="6" t="s">
        <v>353</v>
      </c>
      <c r="AA4" s="6" t="s">
        <v>627</v>
      </c>
      <c r="AB4" s="6" t="s">
        <v>627</v>
      </c>
      <c r="AC4" s="6" t="s">
        <v>71</v>
      </c>
      <c r="AD4" s="6" t="s">
        <v>72</v>
      </c>
      <c r="AE4" s="6" t="s">
        <v>74</v>
      </c>
      <c r="AF4" s="6" t="s">
        <v>74</v>
      </c>
      <c r="AG4" s="6" t="s">
        <v>74</v>
      </c>
      <c r="AH4" s="6" t="s">
        <v>73</v>
      </c>
      <c r="AI4" s="6" t="s">
        <v>73</v>
      </c>
      <c r="AJ4" s="6" t="s">
        <v>75</v>
      </c>
      <c r="AK4" s="6" t="s">
        <v>75</v>
      </c>
      <c r="AL4" s="6" t="s">
        <v>75</v>
      </c>
      <c r="AM4" s="6" t="s">
        <v>75</v>
      </c>
      <c r="AN4" s="6" t="s">
        <v>75</v>
      </c>
      <c r="AO4" s="6" t="s">
        <v>76</v>
      </c>
      <c r="AP4" s="6" t="s">
        <v>78</v>
      </c>
      <c r="AQ4" s="6" t="s">
        <v>63</v>
      </c>
      <c r="AR4" s="6" t="s">
        <v>628</v>
      </c>
      <c r="AS4" s="6" t="s">
        <v>628</v>
      </c>
      <c r="AT4" s="6" t="s">
        <v>629</v>
      </c>
      <c r="AU4" s="6" t="s">
        <v>79</v>
      </c>
      <c r="AV4" s="6" t="s">
        <v>69</v>
      </c>
      <c r="AW4" s="6" t="s">
        <v>69</v>
      </c>
      <c r="AX4" s="6" t="s">
        <v>69</v>
      </c>
      <c r="AY4" s="6" t="s">
        <v>69</v>
      </c>
      <c r="AZ4" s="6" t="s">
        <v>71</v>
      </c>
      <c r="BA4" s="6" t="s">
        <v>80</v>
      </c>
      <c r="BB4" s="6" t="s">
        <v>80</v>
      </c>
      <c r="BC4" s="6" t="s">
        <v>81</v>
      </c>
      <c r="BD4" s="6" t="s">
        <v>81</v>
      </c>
      <c r="BE4" s="6" t="s">
        <v>82</v>
      </c>
      <c r="BF4" s="6" t="s">
        <v>83</v>
      </c>
      <c r="BG4" s="6" t="s">
        <v>353</v>
      </c>
      <c r="BH4" s="6" t="s">
        <v>630</v>
      </c>
      <c r="BI4" s="6" t="s">
        <v>84</v>
      </c>
      <c r="BJ4" s="6" t="s">
        <v>84</v>
      </c>
      <c r="BK4" s="6" t="s">
        <v>85</v>
      </c>
      <c r="BL4" s="6" t="s">
        <v>86</v>
      </c>
      <c r="BM4" s="6" t="s">
        <v>86</v>
      </c>
      <c r="BN4" s="6" t="s">
        <v>774</v>
      </c>
      <c r="BO4" s="6" t="s">
        <v>73</v>
      </c>
      <c r="BP4" s="6" t="s">
        <v>73</v>
      </c>
      <c r="BQ4" s="6" t="s">
        <v>67</v>
      </c>
      <c r="BR4" s="6" t="s">
        <v>628</v>
      </c>
      <c r="BS4" s="6" t="s">
        <v>87</v>
      </c>
      <c r="BT4" s="6" t="s">
        <v>77</v>
      </c>
      <c r="BU4" s="6" t="s">
        <v>88</v>
      </c>
      <c r="BV4" s="6" t="s">
        <v>64</v>
      </c>
    </row>
    <row r="5" spans="1:74" s="114" customFormat="1" ht="15.75" x14ac:dyDescent="0.25">
      <c r="A5" s="350"/>
      <c r="B5" s="350"/>
      <c r="C5" s="122"/>
      <c r="D5" s="351" t="s">
        <v>89</v>
      </c>
      <c r="E5" s="122" t="s">
        <v>90</v>
      </c>
      <c r="F5" s="122" t="s">
        <v>775</v>
      </c>
      <c r="G5" s="122" t="s">
        <v>121</v>
      </c>
      <c r="H5" s="122" t="s">
        <v>91</v>
      </c>
      <c r="I5" s="6" t="s">
        <v>92</v>
      </c>
      <c r="J5" s="6" t="s">
        <v>93</v>
      </c>
      <c r="K5" s="6" t="s">
        <v>94</v>
      </c>
      <c r="L5" s="6" t="s">
        <v>94</v>
      </c>
      <c r="M5" s="6" t="s">
        <v>776</v>
      </c>
      <c r="N5" s="6" t="s">
        <v>95</v>
      </c>
      <c r="O5" s="6" t="s">
        <v>96</v>
      </c>
      <c r="P5" s="6" t="s">
        <v>97</v>
      </c>
      <c r="Q5" s="6" t="s">
        <v>97</v>
      </c>
      <c r="R5" s="6" t="s">
        <v>97</v>
      </c>
      <c r="S5" s="6" t="s">
        <v>98</v>
      </c>
      <c r="T5" s="6" t="s">
        <v>99</v>
      </c>
      <c r="U5" s="6" t="s">
        <v>99</v>
      </c>
      <c r="V5" s="6" t="s">
        <v>100</v>
      </c>
      <c r="W5" s="6" t="s">
        <v>101</v>
      </c>
      <c r="X5" s="6" t="s">
        <v>631</v>
      </c>
      <c r="Y5" s="6" t="s">
        <v>102</v>
      </c>
      <c r="Z5" s="6" t="s">
        <v>632</v>
      </c>
      <c r="AA5" s="6" t="s">
        <v>633</v>
      </c>
      <c r="AB5" s="6" t="s">
        <v>633</v>
      </c>
      <c r="AC5" s="6" t="s">
        <v>103</v>
      </c>
      <c r="AD5" s="6" t="s">
        <v>104</v>
      </c>
      <c r="AE5" s="6" t="s">
        <v>105</v>
      </c>
      <c r="AF5" s="6" t="s">
        <v>105</v>
      </c>
      <c r="AG5" s="6" t="s">
        <v>105</v>
      </c>
      <c r="AH5" s="6" t="s">
        <v>105</v>
      </c>
      <c r="AI5" s="6" t="s">
        <v>105</v>
      </c>
      <c r="AJ5" s="6" t="s">
        <v>106</v>
      </c>
      <c r="AK5" s="6" t="s">
        <v>106</v>
      </c>
      <c r="AL5" s="6" t="s">
        <v>106</v>
      </c>
      <c r="AM5" s="6" t="s">
        <v>106</v>
      </c>
      <c r="AN5" s="6" t="s">
        <v>106</v>
      </c>
      <c r="AO5" s="6" t="s">
        <v>107</v>
      </c>
      <c r="AP5" s="6" t="s">
        <v>108</v>
      </c>
      <c r="AQ5" s="6" t="s">
        <v>109</v>
      </c>
      <c r="AR5" s="6" t="s">
        <v>634</v>
      </c>
      <c r="AS5" s="6" t="s">
        <v>634</v>
      </c>
      <c r="AT5" s="6" t="s">
        <v>635</v>
      </c>
      <c r="AU5" s="6" t="s">
        <v>110</v>
      </c>
      <c r="AV5" s="6" t="s">
        <v>111</v>
      </c>
      <c r="AW5" s="6" t="s">
        <v>111</v>
      </c>
      <c r="AX5" s="6" t="s">
        <v>111</v>
      </c>
      <c r="AY5" s="6" t="s">
        <v>111</v>
      </c>
      <c r="AZ5" s="6" t="s">
        <v>112</v>
      </c>
      <c r="BA5" s="6" t="s">
        <v>113</v>
      </c>
      <c r="BB5" s="6" t="s">
        <v>113</v>
      </c>
      <c r="BC5" s="6" t="s">
        <v>114</v>
      </c>
      <c r="BD5" s="6" t="s">
        <v>114</v>
      </c>
      <c r="BE5" s="6" t="s">
        <v>115</v>
      </c>
      <c r="BF5" s="6" t="s">
        <v>116</v>
      </c>
      <c r="BG5" s="6" t="s">
        <v>354</v>
      </c>
      <c r="BH5" s="6" t="s">
        <v>636</v>
      </c>
      <c r="BI5" s="6" t="s">
        <v>117</v>
      </c>
      <c r="BJ5" s="6" t="s">
        <v>118</v>
      </c>
      <c r="BK5" s="6" t="s">
        <v>119</v>
      </c>
      <c r="BL5" s="6" t="s">
        <v>120</v>
      </c>
      <c r="BM5" s="6" t="s">
        <v>120</v>
      </c>
      <c r="BN5" s="6" t="s">
        <v>777</v>
      </c>
      <c r="BO5" s="6" t="s">
        <v>637</v>
      </c>
      <c r="BP5" s="6" t="s">
        <v>637</v>
      </c>
      <c r="BQ5" s="6" t="s">
        <v>778</v>
      </c>
      <c r="BR5" s="6" t="s">
        <v>638</v>
      </c>
      <c r="BS5" s="6" t="s">
        <v>639</v>
      </c>
      <c r="BT5" s="6" t="s">
        <v>123</v>
      </c>
      <c r="BU5" s="6" t="s">
        <v>124</v>
      </c>
      <c r="BV5" s="6" t="s">
        <v>779</v>
      </c>
    </row>
    <row r="6" spans="1:74" s="114" customFormat="1" ht="15.75" x14ac:dyDescent="0.25">
      <c r="A6" s="278"/>
      <c r="B6" s="6"/>
      <c r="C6" s="36"/>
      <c r="D6" s="331" t="s">
        <v>125</v>
      </c>
      <c r="E6" s="36" t="s">
        <v>126</v>
      </c>
      <c r="F6" s="36" t="s">
        <v>780</v>
      </c>
      <c r="G6" s="36" t="s">
        <v>167</v>
      </c>
      <c r="H6" s="36" t="s">
        <v>127</v>
      </c>
      <c r="I6" s="6" t="s">
        <v>128</v>
      </c>
      <c r="J6" s="6" t="s">
        <v>129</v>
      </c>
      <c r="K6" s="6" t="s">
        <v>130</v>
      </c>
      <c r="L6" s="6" t="s">
        <v>640</v>
      </c>
      <c r="M6" s="6" t="s">
        <v>781</v>
      </c>
      <c r="N6" s="6" t="s">
        <v>131</v>
      </c>
      <c r="O6" s="6" t="s">
        <v>132</v>
      </c>
      <c r="P6" s="6" t="s">
        <v>133</v>
      </c>
      <c r="Q6" s="6" t="s">
        <v>134</v>
      </c>
      <c r="R6" s="6" t="s">
        <v>219</v>
      </c>
      <c r="S6" s="6" t="s">
        <v>135</v>
      </c>
      <c r="T6" s="6" t="s">
        <v>137</v>
      </c>
      <c r="U6" s="6" t="s">
        <v>136</v>
      </c>
      <c r="V6" s="6" t="s">
        <v>138</v>
      </c>
      <c r="W6" s="6" t="s">
        <v>139</v>
      </c>
      <c r="X6" s="6" t="s">
        <v>641</v>
      </c>
      <c r="Y6" s="6" t="s">
        <v>140</v>
      </c>
      <c r="Z6" s="6" t="s">
        <v>642</v>
      </c>
      <c r="AA6" s="6" t="s">
        <v>782</v>
      </c>
      <c r="AB6" s="6" t="s">
        <v>643</v>
      </c>
      <c r="AC6" s="6" t="s">
        <v>141</v>
      </c>
      <c r="AD6" s="6" t="s">
        <v>142</v>
      </c>
      <c r="AE6" s="6" t="s">
        <v>143</v>
      </c>
      <c r="AF6" s="6" t="s">
        <v>144</v>
      </c>
      <c r="AG6" s="6" t="s">
        <v>145</v>
      </c>
      <c r="AH6" s="6" t="s">
        <v>355</v>
      </c>
      <c r="AI6" s="6" t="s">
        <v>356</v>
      </c>
      <c r="AJ6" s="6" t="s">
        <v>357</v>
      </c>
      <c r="AK6" s="6" t="s">
        <v>148</v>
      </c>
      <c r="AL6" s="6" t="s">
        <v>147</v>
      </c>
      <c r="AM6" s="6" t="s">
        <v>149</v>
      </c>
      <c r="AN6" s="6" t="s">
        <v>146</v>
      </c>
      <c r="AO6" s="6" t="s">
        <v>358</v>
      </c>
      <c r="AP6" s="6" t="s">
        <v>150</v>
      </c>
      <c r="AQ6" s="6" t="s">
        <v>151</v>
      </c>
      <c r="AR6" s="6" t="s">
        <v>645</v>
      </c>
      <c r="AS6" s="6" t="s">
        <v>644</v>
      </c>
      <c r="AT6" s="6" t="s">
        <v>646</v>
      </c>
      <c r="AU6" s="6" t="s">
        <v>152</v>
      </c>
      <c r="AV6" s="6" t="s">
        <v>360</v>
      </c>
      <c r="AW6" s="6" t="s">
        <v>154</v>
      </c>
      <c r="AX6" s="6" t="s">
        <v>153</v>
      </c>
      <c r="AY6" s="6" t="s">
        <v>359</v>
      </c>
      <c r="AZ6" s="6" t="s">
        <v>155</v>
      </c>
      <c r="BA6" s="6" t="s">
        <v>156</v>
      </c>
      <c r="BB6" s="6" t="s">
        <v>157</v>
      </c>
      <c r="BC6" s="6" t="s">
        <v>158</v>
      </c>
      <c r="BD6" s="6" t="s">
        <v>159</v>
      </c>
      <c r="BE6" s="6" t="s">
        <v>160</v>
      </c>
      <c r="BF6" s="6" t="s">
        <v>161</v>
      </c>
      <c r="BG6" s="6" t="s">
        <v>361</v>
      </c>
      <c r="BH6" s="6" t="s">
        <v>647</v>
      </c>
      <c r="BI6" s="6" t="s">
        <v>162</v>
      </c>
      <c r="BJ6" s="6" t="s">
        <v>163</v>
      </c>
      <c r="BK6" s="6" t="s">
        <v>164</v>
      </c>
      <c r="BL6" s="6" t="s">
        <v>165</v>
      </c>
      <c r="BM6" s="6" t="s">
        <v>166</v>
      </c>
      <c r="BN6" s="6" t="s">
        <v>783</v>
      </c>
      <c r="BO6" s="6" t="s">
        <v>649</v>
      </c>
      <c r="BP6" s="6" t="s">
        <v>648</v>
      </c>
      <c r="BQ6" s="6" t="s">
        <v>784</v>
      </c>
      <c r="BR6" s="6" t="s">
        <v>650</v>
      </c>
      <c r="BS6" s="6" t="s">
        <v>168</v>
      </c>
      <c r="BT6" s="6" t="s">
        <v>169</v>
      </c>
      <c r="BU6" s="6" t="s">
        <v>170</v>
      </c>
      <c r="BV6" s="6" t="s">
        <v>785</v>
      </c>
    </row>
    <row r="7" spans="1:74" s="114" customFormat="1" ht="15.75" x14ac:dyDescent="0.25">
      <c r="A7" s="6"/>
      <c r="B7" s="6"/>
      <c r="C7" s="36"/>
      <c r="D7" s="331" t="s">
        <v>171</v>
      </c>
      <c r="E7" s="331" t="s">
        <v>172</v>
      </c>
      <c r="F7" s="331" t="s">
        <v>786</v>
      </c>
      <c r="G7" s="331" t="s">
        <v>211</v>
      </c>
      <c r="H7" s="331" t="s">
        <v>173</v>
      </c>
      <c r="I7" s="270" t="s">
        <v>174</v>
      </c>
      <c r="J7" s="270" t="s">
        <v>175</v>
      </c>
      <c r="K7" s="270" t="s">
        <v>176</v>
      </c>
      <c r="L7" s="270" t="s">
        <v>651</v>
      </c>
      <c r="M7" s="270" t="s">
        <v>787</v>
      </c>
      <c r="N7" s="270" t="s">
        <v>177</v>
      </c>
      <c r="O7" s="270" t="s">
        <v>178</v>
      </c>
      <c r="P7" s="270" t="s">
        <v>179</v>
      </c>
      <c r="Q7" s="270" t="s">
        <v>180</v>
      </c>
      <c r="R7" s="270" t="s">
        <v>181</v>
      </c>
      <c r="S7" s="270" t="s">
        <v>182</v>
      </c>
      <c r="T7" s="270" t="s">
        <v>184</v>
      </c>
      <c r="U7" s="270" t="s">
        <v>183</v>
      </c>
      <c r="V7" s="270" t="s">
        <v>185</v>
      </c>
      <c r="W7" s="270" t="s">
        <v>186</v>
      </c>
      <c r="X7" s="270" t="s">
        <v>652</v>
      </c>
      <c r="Y7" s="270" t="s">
        <v>187</v>
      </c>
      <c r="Z7" s="270" t="s">
        <v>653</v>
      </c>
      <c r="AA7" s="270" t="s">
        <v>788</v>
      </c>
      <c r="AB7" s="270" t="s">
        <v>654</v>
      </c>
      <c r="AC7" s="270" t="s">
        <v>188</v>
      </c>
      <c r="AD7" s="270" t="s">
        <v>189</v>
      </c>
      <c r="AE7" s="270" t="s">
        <v>190</v>
      </c>
      <c r="AF7" s="270" t="s">
        <v>191</v>
      </c>
      <c r="AG7" s="270" t="s">
        <v>192</v>
      </c>
      <c r="AH7" s="270" t="s">
        <v>362</v>
      </c>
      <c r="AI7" s="270" t="s">
        <v>363</v>
      </c>
      <c r="AJ7" s="270" t="s">
        <v>364</v>
      </c>
      <c r="AK7" s="270" t="s">
        <v>195</v>
      </c>
      <c r="AL7" s="270" t="s">
        <v>194</v>
      </c>
      <c r="AM7" s="270" t="s">
        <v>655</v>
      </c>
      <c r="AN7" s="270" t="s">
        <v>193</v>
      </c>
      <c r="AO7" s="270" t="s">
        <v>365</v>
      </c>
      <c r="AP7" s="270" t="s">
        <v>196</v>
      </c>
      <c r="AQ7" s="270" t="s">
        <v>197</v>
      </c>
      <c r="AR7" s="270" t="s">
        <v>657</v>
      </c>
      <c r="AS7" s="270" t="s">
        <v>656</v>
      </c>
      <c r="AT7" s="270" t="s">
        <v>658</v>
      </c>
      <c r="AU7" s="270" t="s">
        <v>198</v>
      </c>
      <c r="AV7" s="270" t="s">
        <v>367</v>
      </c>
      <c r="AW7" s="270" t="s">
        <v>199</v>
      </c>
      <c r="AX7" s="270" t="s">
        <v>659</v>
      </c>
      <c r="AY7" s="270" t="s">
        <v>366</v>
      </c>
      <c r="AZ7" s="270" t="s">
        <v>200</v>
      </c>
      <c r="BA7" s="270" t="s">
        <v>201</v>
      </c>
      <c r="BB7" s="270" t="s">
        <v>202</v>
      </c>
      <c r="BC7" s="270" t="s">
        <v>203</v>
      </c>
      <c r="BD7" s="270" t="s">
        <v>204</v>
      </c>
      <c r="BE7" s="270" t="s">
        <v>205</v>
      </c>
      <c r="BF7" s="270" t="s">
        <v>660</v>
      </c>
      <c r="BG7" s="270" t="s">
        <v>368</v>
      </c>
      <c r="BH7" s="270" t="s">
        <v>661</v>
      </c>
      <c r="BI7" s="270" t="s">
        <v>206</v>
      </c>
      <c r="BJ7" s="270" t="s">
        <v>207</v>
      </c>
      <c r="BK7" s="270" t="s">
        <v>208</v>
      </c>
      <c r="BL7" s="270" t="s">
        <v>209</v>
      </c>
      <c r="BM7" s="270" t="s">
        <v>210</v>
      </c>
      <c r="BN7" s="270" t="s">
        <v>789</v>
      </c>
      <c r="BO7" s="270" t="s">
        <v>663</v>
      </c>
      <c r="BP7" s="270" t="s">
        <v>662</v>
      </c>
      <c r="BQ7" s="270" t="s">
        <v>778</v>
      </c>
      <c r="BR7" s="270" t="s">
        <v>664</v>
      </c>
      <c r="BS7" s="270" t="s">
        <v>122</v>
      </c>
      <c r="BT7" s="270" t="s">
        <v>212</v>
      </c>
      <c r="BU7" s="270" t="s">
        <v>213</v>
      </c>
      <c r="BV7" s="270" t="s">
        <v>790</v>
      </c>
    </row>
    <row r="8" spans="1:74" s="114" customFormat="1" ht="15.75" x14ac:dyDescent="0.25">
      <c r="A8" s="6"/>
      <c r="B8" s="6"/>
      <c r="C8" s="36"/>
      <c r="D8" s="331" t="s">
        <v>214</v>
      </c>
      <c r="E8" s="36" t="s">
        <v>215</v>
      </c>
      <c r="F8" s="36" t="s">
        <v>217</v>
      </c>
      <c r="G8" s="36" t="s">
        <v>217</v>
      </c>
      <c r="H8" s="36" t="s">
        <v>216</v>
      </c>
      <c r="I8" s="6" t="s">
        <v>216</v>
      </c>
      <c r="J8" s="6" t="s">
        <v>215</v>
      </c>
      <c r="K8" s="6" t="s">
        <v>217</v>
      </c>
      <c r="L8" s="6" t="s">
        <v>218</v>
      </c>
      <c r="M8" s="6" t="s">
        <v>217</v>
      </c>
      <c r="N8" s="6" t="s">
        <v>216</v>
      </c>
      <c r="O8" s="6" t="s">
        <v>217</v>
      </c>
      <c r="P8" s="6" t="s">
        <v>218</v>
      </c>
      <c r="Q8" s="6" t="s">
        <v>216</v>
      </c>
      <c r="R8" s="6" t="s">
        <v>216</v>
      </c>
      <c r="S8" s="6" t="s">
        <v>217</v>
      </c>
      <c r="T8" s="6" t="s">
        <v>216</v>
      </c>
      <c r="U8" s="6" t="s">
        <v>215</v>
      </c>
      <c r="V8" s="6" t="s">
        <v>216</v>
      </c>
      <c r="W8" s="6" t="s">
        <v>217</v>
      </c>
      <c r="X8" s="6" t="s">
        <v>216</v>
      </c>
      <c r="Y8" s="6" t="s">
        <v>220</v>
      </c>
      <c r="Z8" s="6" t="s">
        <v>217</v>
      </c>
      <c r="AA8" s="6" t="s">
        <v>217</v>
      </c>
      <c r="AB8" s="6" t="s">
        <v>217</v>
      </c>
      <c r="AC8" s="6" t="s">
        <v>216</v>
      </c>
      <c r="AD8" s="6" t="s">
        <v>216</v>
      </c>
      <c r="AE8" s="6" t="s">
        <v>216</v>
      </c>
      <c r="AF8" s="6" t="s">
        <v>216</v>
      </c>
      <c r="AG8" s="6" t="s">
        <v>216</v>
      </c>
      <c r="AH8" s="6" t="s">
        <v>217</v>
      </c>
      <c r="AI8" s="6" t="s">
        <v>217</v>
      </c>
      <c r="AJ8" s="6" t="s">
        <v>220</v>
      </c>
      <c r="AK8" s="6" t="s">
        <v>217</v>
      </c>
      <c r="AL8" s="6" t="s">
        <v>217</v>
      </c>
      <c r="AM8" s="6" t="s">
        <v>216</v>
      </c>
      <c r="AN8" s="6" t="s">
        <v>217</v>
      </c>
      <c r="AO8" s="6" t="s">
        <v>217</v>
      </c>
      <c r="AP8" s="6" t="s">
        <v>216</v>
      </c>
      <c r="AQ8" s="6" t="s">
        <v>217</v>
      </c>
      <c r="AR8" s="6" t="s">
        <v>216</v>
      </c>
      <c r="AS8" s="6" t="s">
        <v>216</v>
      </c>
      <c r="AT8" s="6" t="s">
        <v>215</v>
      </c>
      <c r="AU8" s="6" t="s">
        <v>217</v>
      </c>
      <c r="AV8" s="6" t="s">
        <v>217</v>
      </c>
      <c r="AW8" s="6" t="s">
        <v>217</v>
      </c>
      <c r="AX8" s="6" t="s">
        <v>221</v>
      </c>
      <c r="AY8" s="6" t="s">
        <v>217</v>
      </c>
      <c r="AZ8" s="6" t="s">
        <v>217</v>
      </c>
      <c r="BA8" s="6" t="s">
        <v>217</v>
      </c>
      <c r="BB8" s="6" t="s">
        <v>217</v>
      </c>
      <c r="BC8" s="6" t="s">
        <v>216</v>
      </c>
      <c r="BD8" s="6" t="s">
        <v>218</v>
      </c>
      <c r="BE8" s="6" t="s">
        <v>218</v>
      </c>
      <c r="BF8" s="6" t="s">
        <v>218</v>
      </c>
      <c r="BG8" s="6" t="s">
        <v>217</v>
      </c>
      <c r="BH8" s="6" t="s">
        <v>218</v>
      </c>
      <c r="BI8" s="6" t="s">
        <v>217</v>
      </c>
      <c r="BJ8" s="6" t="s">
        <v>220</v>
      </c>
      <c r="BK8" s="6" t="s">
        <v>217</v>
      </c>
      <c r="BL8" s="6" t="s">
        <v>217</v>
      </c>
      <c r="BM8" s="6" t="s">
        <v>217</v>
      </c>
      <c r="BN8" s="6" t="s">
        <v>217</v>
      </c>
      <c r="BO8" s="6" t="s">
        <v>217</v>
      </c>
      <c r="BP8" s="6" t="s">
        <v>217</v>
      </c>
      <c r="BQ8" s="6" t="s">
        <v>217</v>
      </c>
      <c r="BR8" s="6" t="s">
        <v>217</v>
      </c>
      <c r="BS8" s="6" t="s">
        <v>215</v>
      </c>
      <c r="BT8" s="6" t="s">
        <v>216</v>
      </c>
      <c r="BU8" s="6" t="s">
        <v>217</v>
      </c>
      <c r="BV8" s="6" t="s">
        <v>215</v>
      </c>
    </row>
    <row r="9" spans="1:74" s="114" customFormat="1" ht="15.75" x14ac:dyDescent="0.25">
      <c r="A9" s="6"/>
      <c r="B9" s="6"/>
      <c r="C9" s="36"/>
      <c r="D9" s="331" t="s">
        <v>222</v>
      </c>
      <c r="E9" s="36" t="s">
        <v>223</v>
      </c>
      <c r="F9" s="36" t="s">
        <v>223</v>
      </c>
      <c r="G9" s="36" t="s">
        <v>223</v>
      </c>
      <c r="H9" s="36" t="s">
        <v>223</v>
      </c>
      <c r="I9" s="6" t="s">
        <v>223</v>
      </c>
      <c r="J9" s="6" t="s">
        <v>223</v>
      </c>
      <c r="K9" s="6" t="s">
        <v>223</v>
      </c>
      <c r="L9" s="6" t="s">
        <v>223</v>
      </c>
      <c r="M9" s="6" t="s">
        <v>224</v>
      </c>
      <c r="N9" s="6" t="s">
        <v>223</v>
      </c>
      <c r="O9" s="6" t="s">
        <v>224</v>
      </c>
      <c r="P9" s="6" t="s">
        <v>223</v>
      </c>
      <c r="Q9" s="6" t="s">
        <v>223</v>
      </c>
      <c r="R9" s="6" t="s">
        <v>223</v>
      </c>
      <c r="S9" s="6" t="s">
        <v>224</v>
      </c>
      <c r="T9" s="6" t="s">
        <v>223</v>
      </c>
      <c r="U9" s="6" t="s">
        <v>223</v>
      </c>
      <c r="V9" s="6" t="s">
        <v>223</v>
      </c>
      <c r="W9" s="6" t="s">
        <v>224</v>
      </c>
      <c r="X9" s="6" t="s">
        <v>223</v>
      </c>
      <c r="Y9" s="6" t="s">
        <v>225</v>
      </c>
      <c r="Z9" s="6" t="s">
        <v>223</v>
      </c>
      <c r="AA9" s="6" t="s">
        <v>224</v>
      </c>
      <c r="AB9" s="6" t="s">
        <v>224</v>
      </c>
      <c r="AC9" s="6" t="s">
        <v>223</v>
      </c>
      <c r="AD9" s="6" t="s">
        <v>223</v>
      </c>
      <c r="AE9" s="6" t="s">
        <v>223</v>
      </c>
      <c r="AF9" s="6" t="s">
        <v>223</v>
      </c>
      <c r="AG9" s="6" t="s">
        <v>223</v>
      </c>
      <c r="AH9" s="6" t="s">
        <v>223</v>
      </c>
      <c r="AI9" s="6" t="s">
        <v>223</v>
      </c>
      <c r="AJ9" s="6" t="s">
        <v>223</v>
      </c>
      <c r="AK9" s="6" t="s">
        <v>223</v>
      </c>
      <c r="AL9" s="6" t="s">
        <v>224</v>
      </c>
      <c r="AM9" s="6" t="s">
        <v>223</v>
      </c>
      <c r="AN9" s="6" t="s">
        <v>223</v>
      </c>
      <c r="AO9" s="6" t="s">
        <v>224</v>
      </c>
      <c r="AP9" s="6" t="s">
        <v>223</v>
      </c>
      <c r="AQ9" s="6" t="s">
        <v>223</v>
      </c>
      <c r="AR9" s="6" t="s">
        <v>223</v>
      </c>
      <c r="AS9" s="6" t="s">
        <v>223</v>
      </c>
      <c r="AT9" s="6" t="s">
        <v>225</v>
      </c>
      <c r="AU9" s="6" t="s">
        <v>223</v>
      </c>
      <c r="AV9" s="6" t="s">
        <v>223</v>
      </c>
      <c r="AW9" s="6" t="s">
        <v>225</v>
      </c>
      <c r="AX9" s="6" t="s">
        <v>223</v>
      </c>
      <c r="AY9" s="6" t="s">
        <v>223</v>
      </c>
      <c r="AZ9" s="6" t="s">
        <v>224</v>
      </c>
      <c r="BA9" s="6" t="s">
        <v>223</v>
      </c>
      <c r="BB9" s="6" t="s">
        <v>223</v>
      </c>
      <c r="BC9" s="6" t="s">
        <v>223</v>
      </c>
      <c r="BD9" s="6" t="s">
        <v>223</v>
      </c>
      <c r="BE9" s="6" t="s">
        <v>223</v>
      </c>
      <c r="BF9" s="6" t="s">
        <v>223</v>
      </c>
      <c r="BG9" s="6" t="s">
        <v>223</v>
      </c>
      <c r="BH9" s="6" t="s">
        <v>223</v>
      </c>
      <c r="BI9" s="6" t="s">
        <v>224</v>
      </c>
      <c r="BJ9" s="6" t="s">
        <v>223</v>
      </c>
      <c r="BK9" s="6" t="s">
        <v>223</v>
      </c>
      <c r="BL9" s="6" t="s">
        <v>224</v>
      </c>
      <c r="BM9" s="6" t="s">
        <v>224</v>
      </c>
      <c r="BN9" s="6" t="s">
        <v>225</v>
      </c>
      <c r="BO9" s="6" t="s">
        <v>224</v>
      </c>
      <c r="BP9" s="6" t="s">
        <v>223</v>
      </c>
      <c r="BQ9" s="6" t="s">
        <v>223</v>
      </c>
      <c r="BR9" s="6" t="s">
        <v>224</v>
      </c>
      <c r="BS9" s="6" t="s">
        <v>223</v>
      </c>
      <c r="BT9" s="6" t="s">
        <v>223</v>
      </c>
      <c r="BU9" s="6" t="s">
        <v>225</v>
      </c>
      <c r="BV9" s="6" t="s">
        <v>224</v>
      </c>
    </row>
    <row r="10" spans="1:74" s="114" customFormat="1" ht="165.75" x14ac:dyDescent="0.25">
      <c r="A10" s="6"/>
      <c r="B10" s="6"/>
      <c r="C10" s="36"/>
      <c r="D10" s="331" t="s">
        <v>226</v>
      </c>
      <c r="E10" s="332" t="s">
        <v>227</v>
      </c>
      <c r="F10" s="332" t="s">
        <v>791</v>
      </c>
      <c r="G10" s="332" t="s">
        <v>665</v>
      </c>
      <c r="H10" s="332" t="s">
        <v>228</v>
      </c>
      <c r="I10" s="280" t="s">
        <v>228</v>
      </c>
      <c r="J10" s="280" t="s">
        <v>229</v>
      </c>
      <c r="K10" s="280" t="s">
        <v>230</v>
      </c>
      <c r="L10" s="280" t="s">
        <v>666</v>
      </c>
      <c r="M10" s="280" t="s">
        <v>792</v>
      </c>
      <c r="N10" s="280" t="s">
        <v>369</v>
      </c>
      <c r="O10" s="280" t="s">
        <v>231</v>
      </c>
      <c r="P10" s="280" t="s">
        <v>232</v>
      </c>
      <c r="Q10" s="280" t="s">
        <v>233</v>
      </c>
      <c r="R10" s="280" t="s">
        <v>667</v>
      </c>
      <c r="S10" s="280" t="s">
        <v>234</v>
      </c>
      <c r="T10" s="280" t="s">
        <v>668</v>
      </c>
      <c r="U10" s="280" t="s">
        <v>235</v>
      </c>
      <c r="V10" s="280" t="s">
        <v>669</v>
      </c>
      <c r="W10" s="280" t="s">
        <v>236</v>
      </c>
      <c r="X10" s="280" t="s">
        <v>670</v>
      </c>
      <c r="Y10" s="280" t="s">
        <v>370</v>
      </c>
      <c r="Z10" s="280" t="s">
        <v>671</v>
      </c>
      <c r="AA10" s="280" t="s">
        <v>793</v>
      </c>
      <c r="AB10" s="280" t="s">
        <v>672</v>
      </c>
      <c r="AC10" s="280" t="s">
        <v>371</v>
      </c>
      <c r="AD10" s="280" t="s">
        <v>237</v>
      </c>
      <c r="AE10" s="280" t="s">
        <v>673</v>
      </c>
      <c r="AF10" s="280" t="s">
        <v>372</v>
      </c>
      <c r="AG10" s="280" t="s">
        <v>673</v>
      </c>
      <c r="AH10" s="280" t="s">
        <v>674</v>
      </c>
      <c r="AI10" s="280" t="s">
        <v>674</v>
      </c>
      <c r="AJ10" s="280" t="s">
        <v>675</v>
      </c>
      <c r="AK10" s="280" t="s">
        <v>240</v>
      </c>
      <c r="AL10" s="280" t="s">
        <v>239</v>
      </c>
      <c r="AM10" s="280" t="s">
        <v>676</v>
      </c>
      <c r="AN10" s="280" t="s">
        <v>238</v>
      </c>
      <c r="AO10" s="280" t="s">
        <v>373</v>
      </c>
      <c r="AP10" s="280" t="s">
        <v>677</v>
      </c>
      <c r="AQ10" s="280" t="s">
        <v>678</v>
      </c>
      <c r="AR10" s="280" t="s">
        <v>679</v>
      </c>
      <c r="AS10" s="280" t="s">
        <v>679</v>
      </c>
      <c r="AT10" s="280" t="s">
        <v>680</v>
      </c>
      <c r="AU10" s="280" t="s">
        <v>681</v>
      </c>
      <c r="AV10" s="280" t="s">
        <v>375</v>
      </c>
      <c r="AW10" s="280" t="s">
        <v>241</v>
      </c>
      <c r="AX10" s="280" t="s">
        <v>682</v>
      </c>
      <c r="AY10" s="280" t="s">
        <v>374</v>
      </c>
      <c r="AZ10" s="280" t="s">
        <v>242</v>
      </c>
      <c r="BA10" s="280" t="s">
        <v>243</v>
      </c>
      <c r="BB10" s="280" t="s">
        <v>244</v>
      </c>
      <c r="BC10" s="280" t="s">
        <v>683</v>
      </c>
      <c r="BD10" s="280" t="s">
        <v>684</v>
      </c>
      <c r="BE10" s="280" t="s">
        <v>1215</v>
      </c>
      <c r="BF10" s="280" t="s">
        <v>685</v>
      </c>
      <c r="BG10" s="280" t="s">
        <v>686</v>
      </c>
      <c r="BH10" s="280" t="s">
        <v>687</v>
      </c>
      <c r="BI10" s="280" t="s">
        <v>245</v>
      </c>
      <c r="BJ10" s="280" t="s">
        <v>245</v>
      </c>
      <c r="BK10" s="280" t="s">
        <v>246</v>
      </c>
      <c r="BL10" s="280" t="s">
        <v>247</v>
      </c>
      <c r="BM10" s="280" t="s">
        <v>248</v>
      </c>
      <c r="BN10" s="280" t="s">
        <v>794</v>
      </c>
      <c r="BO10" s="280" t="s">
        <v>689</v>
      </c>
      <c r="BP10" s="280" t="s">
        <v>688</v>
      </c>
      <c r="BQ10" s="280" t="s">
        <v>795</v>
      </c>
      <c r="BR10" s="280" t="s">
        <v>690</v>
      </c>
      <c r="BS10" s="280" t="s">
        <v>376</v>
      </c>
      <c r="BT10" s="280" t="s">
        <v>249</v>
      </c>
      <c r="BU10" s="280" t="s">
        <v>250</v>
      </c>
      <c r="BV10" s="280" t="s">
        <v>796</v>
      </c>
    </row>
    <row r="11" spans="1:74" s="114" customFormat="1" ht="15.75" x14ac:dyDescent="0.25">
      <c r="A11" s="270" t="s">
        <v>377</v>
      </c>
      <c r="B11" s="270" t="s">
        <v>691</v>
      </c>
      <c r="C11" s="331" t="s">
        <v>251</v>
      </c>
      <c r="D11" s="331" t="s">
        <v>1</v>
      </c>
      <c r="E11" s="331" t="s">
        <v>252</v>
      </c>
      <c r="F11" s="331" t="s">
        <v>252</v>
      </c>
      <c r="G11" s="331" t="s">
        <v>252</v>
      </c>
      <c r="H11" s="331" t="s">
        <v>252</v>
      </c>
      <c r="I11" s="270" t="s">
        <v>252</v>
      </c>
      <c r="J11" s="270" t="s">
        <v>252</v>
      </c>
      <c r="K11" s="270" t="s">
        <v>252</v>
      </c>
      <c r="L11" s="270" t="s">
        <v>252</v>
      </c>
      <c r="M11" s="270" t="s">
        <v>252</v>
      </c>
      <c r="N11" s="270" t="s">
        <v>252</v>
      </c>
      <c r="O11" s="270" t="s">
        <v>252</v>
      </c>
      <c r="P11" s="270" t="s">
        <v>252</v>
      </c>
      <c r="Q11" s="270" t="s">
        <v>252</v>
      </c>
      <c r="R11" s="270" t="s">
        <v>252</v>
      </c>
      <c r="S11" s="270" t="s">
        <v>252</v>
      </c>
      <c r="T11" s="270" t="s">
        <v>252</v>
      </c>
      <c r="U11" s="270" t="s">
        <v>252</v>
      </c>
      <c r="V11" s="270" t="s">
        <v>252</v>
      </c>
      <c r="W11" s="270" t="s">
        <v>252</v>
      </c>
      <c r="X11" s="270" t="s">
        <v>252</v>
      </c>
      <c r="Y11" s="270" t="s">
        <v>252</v>
      </c>
      <c r="Z11" s="270" t="s">
        <v>252</v>
      </c>
      <c r="AA11" s="270" t="s">
        <v>252</v>
      </c>
      <c r="AB11" s="270" t="s">
        <v>252</v>
      </c>
      <c r="AC11" s="270" t="s">
        <v>252</v>
      </c>
      <c r="AD11" s="270" t="s">
        <v>252</v>
      </c>
      <c r="AE11" s="270" t="s">
        <v>252</v>
      </c>
      <c r="AF11" s="270" t="s">
        <v>252</v>
      </c>
      <c r="AG11" s="270" t="s">
        <v>252</v>
      </c>
      <c r="AH11" s="270" t="s">
        <v>252</v>
      </c>
      <c r="AI11" s="270" t="s">
        <v>252</v>
      </c>
      <c r="AJ11" s="270" t="s">
        <v>252</v>
      </c>
      <c r="AK11" s="270" t="s">
        <v>252</v>
      </c>
      <c r="AL11" s="270" t="s">
        <v>252</v>
      </c>
      <c r="AM11" s="270" t="s">
        <v>252</v>
      </c>
      <c r="AN11" s="270" t="s">
        <v>252</v>
      </c>
      <c r="AO11" s="270" t="s">
        <v>252</v>
      </c>
      <c r="AP11" s="270" t="s">
        <v>252</v>
      </c>
      <c r="AQ11" s="270" t="s">
        <v>252</v>
      </c>
      <c r="AR11" s="270" t="s">
        <v>252</v>
      </c>
      <c r="AS11" s="270" t="s">
        <v>252</v>
      </c>
      <c r="AT11" s="270" t="s">
        <v>252</v>
      </c>
      <c r="AU11" s="270" t="s">
        <v>252</v>
      </c>
      <c r="AV11" s="270" t="s">
        <v>252</v>
      </c>
      <c r="AW11" s="270" t="s">
        <v>252</v>
      </c>
      <c r="AX11" s="270" t="s">
        <v>252</v>
      </c>
      <c r="AY11" s="270" t="s">
        <v>252</v>
      </c>
      <c r="AZ11" s="270" t="s">
        <v>252</v>
      </c>
      <c r="BA11" s="270" t="s">
        <v>252</v>
      </c>
      <c r="BB11" s="270" t="s">
        <v>252</v>
      </c>
      <c r="BC11" s="270" t="s">
        <v>252</v>
      </c>
      <c r="BD11" s="270" t="s">
        <v>252</v>
      </c>
      <c r="BE11" s="270" t="s">
        <v>252</v>
      </c>
      <c r="BF11" s="270" t="s">
        <v>252</v>
      </c>
      <c r="BG11" s="270" t="s">
        <v>252</v>
      </c>
      <c r="BH11" s="270" t="s">
        <v>252</v>
      </c>
      <c r="BI11" s="270" t="s">
        <v>252</v>
      </c>
      <c r="BJ11" s="270" t="s">
        <v>252</v>
      </c>
      <c r="BK11" s="270" t="s">
        <v>252</v>
      </c>
      <c r="BL11" s="270" t="s">
        <v>252</v>
      </c>
      <c r="BM11" s="270" t="s">
        <v>252</v>
      </c>
      <c r="BN11" s="270" t="s">
        <v>252</v>
      </c>
      <c r="BO11" s="270" t="s">
        <v>252</v>
      </c>
      <c r="BP11" s="270" t="s">
        <v>252</v>
      </c>
      <c r="BQ11" s="270" t="s">
        <v>252</v>
      </c>
      <c r="BR11" s="270" t="s">
        <v>252</v>
      </c>
      <c r="BS11" s="270" t="s">
        <v>252</v>
      </c>
      <c r="BT11" s="270" t="s">
        <v>252</v>
      </c>
      <c r="BU11" s="270" t="s">
        <v>252</v>
      </c>
      <c r="BV11" s="270" t="s">
        <v>252</v>
      </c>
    </row>
    <row r="12" spans="1:74" s="114" customFormat="1" ht="15.75" x14ac:dyDescent="0.25">
      <c r="A12" s="6" t="s">
        <v>378</v>
      </c>
      <c r="B12" s="278">
        <v>1</v>
      </c>
      <c r="C12" s="333" t="s">
        <v>253</v>
      </c>
      <c r="D12" s="36" t="s">
        <v>5</v>
      </c>
      <c r="E12" s="36" t="s">
        <v>254</v>
      </c>
      <c r="F12" s="36" t="s">
        <v>797</v>
      </c>
      <c r="G12" s="36" t="s">
        <v>286</v>
      </c>
      <c r="H12" s="36" t="s">
        <v>255</v>
      </c>
      <c r="I12" s="6" t="s">
        <v>256</v>
      </c>
      <c r="J12" s="6" t="s">
        <v>257</v>
      </c>
      <c r="K12" s="6" t="s">
        <v>258</v>
      </c>
      <c r="L12" s="6" t="s">
        <v>258</v>
      </c>
      <c r="M12" s="6" t="s">
        <v>798</v>
      </c>
      <c r="N12" s="6" t="s">
        <v>259</v>
      </c>
      <c r="O12" s="6" t="s">
        <v>799</v>
      </c>
      <c r="P12" s="6" t="s">
        <v>260</v>
      </c>
      <c r="Q12" s="6" t="s">
        <v>261</v>
      </c>
      <c r="R12" s="6" t="s">
        <v>262</v>
      </c>
      <c r="S12" s="6" t="s">
        <v>692</v>
      </c>
      <c r="T12" s="6" t="s">
        <v>263</v>
      </c>
      <c r="U12" s="6" t="s">
        <v>263</v>
      </c>
      <c r="V12" s="6" t="s">
        <v>264</v>
      </c>
      <c r="W12" s="6" t="s">
        <v>101</v>
      </c>
      <c r="X12" s="6" t="s">
        <v>693</v>
      </c>
      <c r="Y12" s="6" t="s">
        <v>265</v>
      </c>
      <c r="Z12" s="6" t="s">
        <v>694</v>
      </c>
      <c r="AA12" s="6" t="s">
        <v>800</v>
      </c>
      <c r="AB12" s="6" t="s">
        <v>695</v>
      </c>
      <c r="AC12" s="6" t="s">
        <v>266</v>
      </c>
      <c r="AD12" s="6" t="s">
        <v>267</v>
      </c>
      <c r="AE12" s="6" t="s">
        <v>105</v>
      </c>
      <c r="AF12" s="6" t="s">
        <v>268</v>
      </c>
      <c r="AG12" s="6" t="s">
        <v>105</v>
      </c>
      <c r="AH12" s="6" t="s">
        <v>269</v>
      </c>
      <c r="AI12" s="6" t="s">
        <v>269</v>
      </c>
      <c r="AJ12" s="6" t="s">
        <v>697</v>
      </c>
      <c r="AK12" s="6" t="s">
        <v>696</v>
      </c>
      <c r="AL12" s="6" t="s">
        <v>715</v>
      </c>
      <c r="AM12" s="6" t="s">
        <v>721</v>
      </c>
      <c r="AN12" s="6" t="s">
        <v>270</v>
      </c>
      <c r="AO12" s="6" t="s">
        <v>698</v>
      </c>
      <c r="AP12" s="6" t="s">
        <v>699</v>
      </c>
      <c r="AQ12" s="6" t="s">
        <v>274</v>
      </c>
      <c r="AR12" s="6" t="s">
        <v>701</v>
      </c>
      <c r="AS12" s="6" t="s">
        <v>700</v>
      </c>
      <c r="AT12" s="6" t="s">
        <v>702</v>
      </c>
      <c r="AU12" s="6" t="s">
        <v>275</v>
      </c>
      <c r="AV12" s="6" t="s">
        <v>380</v>
      </c>
      <c r="AW12" s="6" t="s">
        <v>276</v>
      </c>
      <c r="AX12" s="6" t="s">
        <v>703</v>
      </c>
      <c r="AY12" s="6" t="s">
        <v>379</v>
      </c>
      <c r="AZ12" s="6" t="s">
        <v>704</v>
      </c>
      <c r="BA12" s="6" t="s">
        <v>312</v>
      </c>
      <c r="BB12" s="6" t="s">
        <v>313</v>
      </c>
      <c r="BC12" s="6" t="s">
        <v>279</v>
      </c>
      <c r="BD12" s="6" t="s">
        <v>280</v>
      </c>
      <c r="BE12" s="6" t="s">
        <v>705</v>
      </c>
      <c r="BF12" s="6" t="s">
        <v>296</v>
      </c>
      <c r="BG12" s="6" t="s">
        <v>381</v>
      </c>
      <c r="BH12" s="6" t="s">
        <v>706</v>
      </c>
      <c r="BI12" s="6" t="s">
        <v>707</v>
      </c>
      <c r="BJ12" s="6" t="s">
        <v>283</v>
      </c>
      <c r="BK12" s="6" t="s">
        <v>284</v>
      </c>
      <c r="BL12" s="6" t="s">
        <v>285</v>
      </c>
      <c r="BM12" s="6" t="s">
        <v>709</v>
      </c>
      <c r="BN12" s="6" t="s">
        <v>801</v>
      </c>
      <c r="BO12" s="6" t="s">
        <v>710</v>
      </c>
      <c r="BP12" s="6" t="s">
        <v>710</v>
      </c>
      <c r="BQ12" s="6" t="s">
        <v>802</v>
      </c>
      <c r="BR12" s="6" t="s">
        <v>711</v>
      </c>
      <c r="BS12" s="6" t="s">
        <v>712</v>
      </c>
      <c r="BT12" s="6" t="s">
        <v>287</v>
      </c>
      <c r="BU12" s="6" t="s">
        <v>288</v>
      </c>
      <c r="BV12" s="6" t="s">
        <v>803</v>
      </c>
    </row>
    <row r="13" spans="1:74" s="114" customFormat="1" ht="15.75" x14ac:dyDescent="0.25">
      <c r="A13" s="6" t="s">
        <v>382</v>
      </c>
      <c r="B13" s="278">
        <v>2</v>
      </c>
      <c r="C13" s="333" t="s">
        <v>253</v>
      </c>
      <c r="D13" s="36" t="s">
        <v>550</v>
      </c>
      <c r="E13" s="36" t="s">
        <v>254</v>
      </c>
      <c r="F13" s="36" t="s">
        <v>797</v>
      </c>
      <c r="G13" s="36" t="s">
        <v>286</v>
      </c>
      <c r="H13" s="36" t="s">
        <v>255</v>
      </c>
      <c r="I13" s="6" t="s">
        <v>256</v>
      </c>
      <c r="J13" s="6" t="s">
        <v>257</v>
      </c>
      <c r="K13" s="6" t="s">
        <v>258</v>
      </c>
      <c r="L13" s="6" t="s">
        <v>258</v>
      </c>
      <c r="M13" s="6" t="s">
        <v>798</v>
      </c>
      <c r="N13" s="6" t="s">
        <v>259</v>
      </c>
      <c r="O13" s="6" t="s">
        <v>799</v>
      </c>
      <c r="P13" s="6" t="s">
        <v>260</v>
      </c>
      <c r="Q13" s="6" t="s">
        <v>261</v>
      </c>
      <c r="R13" s="6" t="s">
        <v>262</v>
      </c>
      <c r="S13" s="6" t="s">
        <v>692</v>
      </c>
      <c r="T13" s="6" t="s">
        <v>263</v>
      </c>
      <c r="U13" s="6" t="s">
        <v>289</v>
      </c>
      <c r="V13" s="6" t="s">
        <v>264</v>
      </c>
      <c r="W13" s="6" t="s">
        <v>713</v>
      </c>
      <c r="X13" s="6" t="s">
        <v>693</v>
      </c>
      <c r="Y13" s="6" t="s">
        <v>102</v>
      </c>
      <c r="Z13" s="6" t="s">
        <v>694</v>
      </c>
      <c r="AA13" s="6" t="s">
        <v>800</v>
      </c>
      <c r="AB13" s="6" t="s">
        <v>695</v>
      </c>
      <c r="AC13" s="6" t="s">
        <v>266</v>
      </c>
      <c r="AD13" s="6" t="s">
        <v>267</v>
      </c>
      <c r="AE13" s="6" t="s">
        <v>269</v>
      </c>
      <c r="AF13" s="6" t="s">
        <v>269</v>
      </c>
      <c r="AG13" s="6" t="s">
        <v>269</v>
      </c>
      <c r="AH13" s="6" t="s">
        <v>269</v>
      </c>
      <c r="AI13" s="6" t="s">
        <v>269</v>
      </c>
      <c r="AJ13" s="6" t="s">
        <v>697</v>
      </c>
      <c r="AK13" s="6" t="s">
        <v>696</v>
      </c>
      <c r="AL13" s="6" t="s">
        <v>271</v>
      </c>
      <c r="AM13" s="6" t="s">
        <v>697</v>
      </c>
      <c r="AN13" s="6" t="s">
        <v>270</v>
      </c>
      <c r="AO13" s="6" t="s">
        <v>698</v>
      </c>
      <c r="AP13" s="6" t="s">
        <v>273</v>
      </c>
      <c r="AQ13" s="6" t="s">
        <v>274</v>
      </c>
      <c r="AR13" s="6" t="s">
        <v>701</v>
      </c>
      <c r="AS13" s="6" t="s">
        <v>700</v>
      </c>
      <c r="AT13" s="6" t="s">
        <v>702</v>
      </c>
      <c r="AU13" s="6" t="s">
        <v>275</v>
      </c>
      <c r="AV13" s="6" t="s">
        <v>380</v>
      </c>
      <c r="AW13" s="6" t="s">
        <v>276</v>
      </c>
      <c r="AX13" s="6" t="s">
        <v>703</v>
      </c>
      <c r="AY13" s="6" t="s">
        <v>379</v>
      </c>
      <c r="AZ13" s="6" t="s">
        <v>704</v>
      </c>
      <c r="BA13" s="6" t="s">
        <v>290</v>
      </c>
      <c r="BB13" s="6" t="s">
        <v>313</v>
      </c>
      <c r="BC13" s="6" t="s">
        <v>279</v>
      </c>
      <c r="BD13" s="6" t="s">
        <v>280</v>
      </c>
      <c r="BE13" s="6" t="s">
        <v>705</v>
      </c>
      <c r="BF13" s="6" t="s">
        <v>307</v>
      </c>
      <c r="BG13" s="6" t="s">
        <v>384</v>
      </c>
      <c r="BH13" s="6" t="s">
        <v>706</v>
      </c>
      <c r="BI13" s="6" t="s">
        <v>707</v>
      </c>
      <c r="BJ13" s="6" t="s">
        <v>716</v>
      </c>
      <c r="BK13" s="6" t="s">
        <v>284</v>
      </c>
      <c r="BL13" s="6" t="s">
        <v>285</v>
      </c>
      <c r="BM13" s="6" t="s">
        <v>709</v>
      </c>
      <c r="BN13" s="6" t="s">
        <v>801</v>
      </c>
      <c r="BO13" s="6" t="s">
        <v>710</v>
      </c>
      <c r="BP13" s="6" t="s">
        <v>710</v>
      </c>
      <c r="BQ13" s="6" t="s">
        <v>802</v>
      </c>
      <c r="BR13" s="6" t="s">
        <v>711</v>
      </c>
      <c r="BS13" s="6" t="s">
        <v>712</v>
      </c>
      <c r="BT13" s="6" t="s">
        <v>287</v>
      </c>
      <c r="BU13" s="6" t="s">
        <v>288</v>
      </c>
      <c r="BV13" s="6" t="s">
        <v>807</v>
      </c>
    </row>
    <row r="14" spans="1:74" s="114" customFormat="1" ht="15.75" x14ac:dyDescent="0.25">
      <c r="A14" s="6" t="s">
        <v>383</v>
      </c>
      <c r="B14" s="278">
        <v>3</v>
      </c>
      <c r="C14" s="333" t="s">
        <v>253</v>
      </c>
      <c r="D14" s="36" t="s">
        <v>8</v>
      </c>
      <c r="E14" s="36" t="s">
        <v>254</v>
      </c>
      <c r="F14" s="36" t="s">
        <v>797</v>
      </c>
      <c r="G14" s="36" t="s">
        <v>297</v>
      </c>
      <c r="H14" s="36" t="s">
        <v>292</v>
      </c>
      <c r="I14" s="6" t="s">
        <v>256</v>
      </c>
      <c r="J14" s="6" t="s">
        <v>257</v>
      </c>
      <c r="K14" s="6" t="s">
        <v>258</v>
      </c>
      <c r="L14" s="6" t="s">
        <v>258</v>
      </c>
      <c r="M14" s="6" t="s">
        <v>798</v>
      </c>
      <c r="N14" s="6" t="s">
        <v>259</v>
      </c>
      <c r="O14" s="6" t="s">
        <v>799</v>
      </c>
      <c r="P14" s="6" t="s">
        <v>260</v>
      </c>
      <c r="Q14" s="6" t="s">
        <v>261</v>
      </c>
      <c r="R14" s="6" t="s">
        <v>262</v>
      </c>
      <c r="S14" s="6" t="s">
        <v>692</v>
      </c>
      <c r="T14" s="6" t="s">
        <v>263</v>
      </c>
      <c r="U14" s="6" t="s">
        <v>263</v>
      </c>
      <c r="V14" s="6" t="s">
        <v>100</v>
      </c>
      <c r="W14" s="6" t="s">
        <v>101</v>
      </c>
      <c r="X14" s="6" t="s">
        <v>693</v>
      </c>
      <c r="Y14" s="6" t="s">
        <v>265</v>
      </c>
      <c r="Z14" s="6" t="s">
        <v>694</v>
      </c>
      <c r="AA14" s="6" t="s">
        <v>800</v>
      </c>
      <c r="AB14" s="6" t="s">
        <v>695</v>
      </c>
      <c r="AC14" s="6" t="s">
        <v>266</v>
      </c>
      <c r="AD14" s="6" t="s">
        <v>104</v>
      </c>
      <c r="AE14" s="6" t="s">
        <v>269</v>
      </c>
      <c r="AF14" s="6" t="s">
        <v>269</v>
      </c>
      <c r="AG14" s="6" t="s">
        <v>269</v>
      </c>
      <c r="AH14" s="6" t="s">
        <v>269</v>
      </c>
      <c r="AI14" s="6" t="s">
        <v>269</v>
      </c>
      <c r="AJ14" s="6" t="s">
        <v>697</v>
      </c>
      <c r="AK14" s="6" t="s">
        <v>696</v>
      </c>
      <c r="AL14" s="6" t="s">
        <v>271</v>
      </c>
      <c r="AM14" s="6" t="s">
        <v>697</v>
      </c>
      <c r="AN14" s="6" t="s">
        <v>270</v>
      </c>
      <c r="AO14" s="6" t="s">
        <v>698</v>
      </c>
      <c r="AP14" s="6" t="s">
        <v>273</v>
      </c>
      <c r="AQ14" s="6" t="s">
        <v>274</v>
      </c>
      <c r="AR14" s="6" t="s">
        <v>700</v>
      </c>
      <c r="AS14" s="6" t="s">
        <v>700</v>
      </c>
      <c r="AT14" s="6" t="s">
        <v>702</v>
      </c>
      <c r="AU14" s="6" t="s">
        <v>300</v>
      </c>
      <c r="AV14" s="6" t="s">
        <v>380</v>
      </c>
      <c r="AW14" s="6" t="s">
        <v>276</v>
      </c>
      <c r="AX14" s="6" t="s">
        <v>703</v>
      </c>
      <c r="AY14" s="6" t="s">
        <v>379</v>
      </c>
      <c r="AZ14" s="6" t="s">
        <v>704</v>
      </c>
      <c r="BA14" s="6" t="s">
        <v>290</v>
      </c>
      <c r="BB14" s="6" t="s">
        <v>291</v>
      </c>
      <c r="BC14" s="6" t="s">
        <v>301</v>
      </c>
      <c r="BD14" s="6" t="s">
        <v>280</v>
      </c>
      <c r="BE14" s="6" t="s">
        <v>705</v>
      </c>
      <c r="BF14" s="6" t="s">
        <v>296</v>
      </c>
      <c r="BG14" s="6" t="s">
        <v>387</v>
      </c>
      <c r="BH14" s="6" t="s">
        <v>706</v>
      </c>
      <c r="BI14" s="6" t="s">
        <v>707</v>
      </c>
      <c r="BJ14" s="6" t="s">
        <v>716</v>
      </c>
      <c r="BK14" s="6" t="s">
        <v>284</v>
      </c>
      <c r="BL14" s="6" t="s">
        <v>285</v>
      </c>
      <c r="BM14" s="6" t="s">
        <v>709</v>
      </c>
      <c r="BN14" s="6" t="s">
        <v>801</v>
      </c>
      <c r="BO14" s="6" t="s">
        <v>710</v>
      </c>
      <c r="BP14" s="6" t="s">
        <v>710</v>
      </c>
      <c r="BQ14" s="6" t="s">
        <v>802</v>
      </c>
      <c r="BR14" s="6" t="s">
        <v>711</v>
      </c>
      <c r="BS14" s="6" t="s">
        <v>712</v>
      </c>
      <c r="BT14" s="6" t="s">
        <v>287</v>
      </c>
      <c r="BU14" s="6" t="s">
        <v>288</v>
      </c>
      <c r="BV14" s="6" t="s">
        <v>803</v>
      </c>
    </row>
    <row r="15" spans="1:74" s="114" customFormat="1" ht="15.75" x14ac:dyDescent="0.25">
      <c r="A15" s="6" t="s">
        <v>385</v>
      </c>
      <c r="B15" s="278">
        <v>4</v>
      </c>
      <c r="C15" s="333" t="s">
        <v>253</v>
      </c>
      <c r="D15" s="36" t="s">
        <v>9</v>
      </c>
      <c r="E15" s="36" t="s">
        <v>734</v>
      </c>
      <c r="F15" s="36" t="s">
        <v>797</v>
      </c>
      <c r="G15" s="36" t="s">
        <v>286</v>
      </c>
      <c r="H15" s="36" t="s">
        <v>292</v>
      </c>
      <c r="I15" s="6" t="s">
        <v>256</v>
      </c>
      <c r="J15" s="6" t="s">
        <v>257</v>
      </c>
      <c r="K15" s="6" t="s">
        <v>258</v>
      </c>
      <c r="L15" s="6" t="s">
        <v>258</v>
      </c>
      <c r="M15" s="6" t="s">
        <v>798</v>
      </c>
      <c r="N15" s="6" t="s">
        <v>259</v>
      </c>
      <c r="O15" s="6" t="s">
        <v>96</v>
      </c>
      <c r="P15" s="6" t="s">
        <v>293</v>
      </c>
      <c r="Q15" s="6" t="s">
        <v>299</v>
      </c>
      <c r="R15" s="6" t="s">
        <v>262</v>
      </c>
      <c r="S15" s="6" t="s">
        <v>98</v>
      </c>
      <c r="T15" s="6" t="s">
        <v>263</v>
      </c>
      <c r="U15" s="6" t="s">
        <v>263</v>
      </c>
      <c r="V15" s="6" t="s">
        <v>100</v>
      </c>
      <c r="W15" s="6" t="s">
        <v>713</v>
      </c>
      <c r="X15" s="6" t="s">
        <v>693</v>
      </c>
      <c r="Y15" s="6" t="s">
        <v>714</v>
      </c>
      <c r="Z15" s="6" t="s">
        <v>694</v>
      </c>
      <c r="AA15" s="6" t="s">
        <v>800</v>
      </c>
      <c r="AB15" s="6" t="s">
        <v>695</v>
      </c>
      <c r="AC15" s="6" t="s">
        <v>266</v>
      </c>
      <c r="AD15" s="6" t="s">
        <v>104</v>
      </c>
      <c r="AE15" s="6" t="s">
        <v>269</v>
      </c>
      <c r="AF15" s="6" t="s">
        <v>269</v>
      </c>
      <c r="AG15" s="6" t="s">
        <v>269</v>
      </c>
      <c r="AH15" s="6" t="s">
        <v>269</v>
      </c>
      <c r="AI15" s="6" t="s">
        <v>269</v>
      </c>
      <c r="AJ15" s="6" t="s">
        <v>697</v>
      </c>
      <c r="AK15" s="6" t="s">
        <v>696</v>
      </c>
      <c r="AL15" s="6" t="s">
        <v>271</v>
      </c>
      <c r="AM15" s="6" t="s">
        <v>697</v>
      </c>
      <c r="AN15" s="6" t="s">
        <v>270</v>
      </c>
      <c r="AO15" s="6" t="s">
        <v>698</v>
      </c>
      <c r="AP15" s="6" t="s">
        <v>273</v>
      </c>
      <c r="AQ15" s="6" t="s">
        <v>274</v>
      </c>
      <c r="AR15" s="6" t="s">
        <v>700</v>
      </c>
      <c r="AS15" s="6" t="s">
        <v>700</v>
      </c>
      <c r="AT15" s="6" t="s">
        <v>702</v>
      </c>
      <c r="AU15" s="6" t="s">
        <v>300</v>
      </c>
      <c r="AV15" s="6" t="s">
        <v>386</v>
      </c>
      <c r="AW15" s="6" t="s">
        <v>276</v>
      </c>
      <c r="AX15" s="6" t="s">
        <v>703</v>
      </c>
      <c r="AY15" s="6" t="s">
        <v>379</v>
      </c>
      <c r="AZ15" s="6" t="s">
        <v>704</v>
      </c>
      <c r="BA15" s="6" t="s">
        <v>277</v>
      </c>
      <c r="BB15" s="6" t="s">
        <v>278</v>
      </c>
      <c r="BC15" s="6" t="s">
        <v>301</v>
      </c>
      <c r="BD15" s="6" t="s">
        <v>280</v>
      </c>
      <c r="BE15" s="6" t="s">
        <v>705</v>
      </c>
      <c r="BF15" s="6" t="s">
        <v>296</v>
      </c>
      <c r="BG15" s="6" t="s">
        <v>387</v>
      </c>
      <c r="BH15" s="6" t="s">
        <v>706</v>
      </c>
      <c r="BI15" s="6" t="s">
        <v>707</v>
      </c>
      <c r="BJ15" s="6" t="s">
        <v>716</v>
      </c>
      <c r="BK15" s="6" t="s">
        <v>284</v>
      </c>
      <c r="BL15" s="6" t="s">
        <v>285</v>
      </c>
      <c r="BM15" s="6" t="s">
        <v>709</v>
      </c>
      <c r="BN15" s="6" t="s">
        <v>801</v>
      </c>
      <c r="BO15" s="6" t="s">
        <v>737</v>
      </c>
      <c r="BP15" s="6" t="s">
        <v>710</v>
      </c>
      <c r="BQ15" s="6" t="s">
        <v>802</v>
      </c>
      <c r="BR15" s="6" t="s">
        <v>711</v>
      </c>
      <c r="BS15" s="6" t="s">
        <v>712</v>
      </c>
      <c r="BT15" s="6" t="s">
        <v>123</v>
      </c>
      <c r="BU15" s="6" t="s">
        <v>288</v>
      </c>
      <c r="BV15" s="6" t="s">
        <v>803</v>
      </c>
    </row>
    <row r="16" spans="1:74" s="114" customFormat="1" ht="15.75" x14ac:dyDescent="0.25">
      <c r="A16" s="6" t="s">
        <v>388</v>
      </c>
      <c r="B16" s="278">
        <v>5</v>
      </c>
      <c r="C16" s="333" t="s">
        <v>253</v>
      </c>
      <c r="D16" s="36" t="s">
        <v>571</v>
      </c>
      <c r="E16" s="36" t="s">
        <v>254</v>
      </c>
      <c r="F16" s="36" t="s">
        <v>797</v>
      </c>
      <c r="G16" s="36" t="s">
        <v>286</v>
      </c>
      <c r="H16" s="36" t="s">
        <v>292</v>
      </c>
      <c r="I16" s="6" t="s">
        <v>256</v>
      </c>
      <c r="J16" s="6" t="s">
        <v>257</v>
      </c>
      <c r="K16" s="6" t="s">
        <v>258</v>
      </c>
      <c r="L16" s="6" t="s">
        <v>258</v>
      </c>
      <c r="M16" s="6" t="s">
        <v>798</v>
      </c>
      <c r="N16" s="6" t="s">
        <v>259</v>
      </c>
      <c r="O16" s="6" t="s">
        <v>799</v>
      </c>
      <c r="P16" s="6" t="s">
        <v>293</v>
      </c>
      <c r="Q16" s="6" t="s">
        <v>261</v>
      </c>
      <c r="R16" s="6" t="s">
        <v>719</v>
      </c>
      <c r="S16" s="6" t="s">
        <v>98</v>
      </c>
      <c r="T16" s="6" t="s">
        <v>263</v>
      </c>
      <c r="U16" s="6" t="s">
        <v>263</v>
      </c>
      <c r="V16" s="6" t="s">
        <v>303</v>
      </c>
      <c r="W16" s="6" t="s">
        <v>713</v>
      </c>
      <c r="X16" s="6" t="s">
        <v>693</v>
      </c>
      <c r="Y16" s="6" t="s">
        <v>265</v>
      </c>
      <c r="Z16" s="6" t="s">
        <v>694</v>
      </c>
      <c r="AA16" s="6" t="s">
        <v>800</v>
      </c>
      <c r="AB16" s="6" t="s">
        <v>695</v>
      </c>
      <c r="AC16" s="6" t="s">
        <v>266</v>
      </c>
      <c r="AD16" s="6" t="s">
        <v>295</v>
      </c>
      <c r="AE16" s="6" t="s">
        <v>269</v>
      </c>
      <c r="AF16" s="6" t="s">
        <v>269</v>
      </c>
      <c r="AG16" s="6" t="s">
        <v>269</v>
      </c>
      <c r="AH16" s="6" t="s">
        <v>269</v>
      </c>
      <c r="AI16" s="6" t="s">
        <v>289</v>
      </c>
      <c r="AJ16" s="6" t="s">
        <v>697</v>
      </c>
      <c r="AK16" s="6" t="s">
        <v>696</v>
      </c>
      <c r="AL16" s="6" t="s">
        <v>271</v>
      </c>
      <c r="AM16" s="6" t="s">
        <v>697</v>
      </c>
      <c r="AN16" s="6" t="s">
        <v>272</v>
      </c>
      <c r="AO16" s="6" t="s">
        <v>698</v>
      </c>
      <c r="AP16" s="6" t="s">
        <v>699</v>
      </c>
      <c r="AQ16" s="6" t="s">
        <v>738</v>
      </c>
      <c r="AR16" s="6" t="s">
        <v>732</v>
      </c>
      <c r="AS16" s="6" t="s">
        <v>732</v>
      </c>
      <c r="AT16" s="6" t="s">
        <v>702</v>
      </c>
      <c r="AU16" s="6" t="s">
        <v>275</v>
      </c>
      <c r="AV16" s="6" t="s">
        <v>380</v>
      </c>
      <c r="AW16" s="6" t="s">
        <v>276</v>
      </c>
      <c r="AX16" s="6" t="s">
        <v>703</v>
      </c>
      <c r="AY16" s="6" t="s">
        <v>379</v>
      </c>
      <c r="AZ16" s="6" t="s">
        <v>704</v>
      </c>
      <c r="BA16" s="6" t="s">
        <v>277</v>
      </c>
      <c r="BB16" s="6" t="s">
        <v>278</v>
      </c>
      <c r="BC16" s="6" t="s">
        <v>279</v>
      </c>
      <c r="BD16" s="6" t="s">
        <v>280</v>
      </c>
      <c r="BE16" s="6" t="s">
        <v>705</v>
      </c>
      <c r="BF16" s="6" t="s">
        <v>296</v>
      </c>
      <c r="BG16" s="6" t="s">
        <v>384</v>
      </c>
      <c r="BH16" s="6" t="s">
        <v>706</v>
      </c>
      <c r="BI16" s="6" t="s">
        <v>707</v>
      </c>
      <c r="BJ16" s="6" t="s">
        <v>283</v>
      </c>
      <c r="BK16" s="6" t="s">
        <v>284</v>
      </c>
      <c r="BL16" s="6" t="s">
        <v>285</v>
      </c>
      <c r="BM16" s="6" t="s">
        <v>709</v>
      </c>
      <c r="BN16" s="6" t="s">
        <v>808</v>
      </c>
      <c r="BO16" s="6" t="s">
        <v>710</v>
      </c>
      <c r="BP16" s="6" t="s">
        <v>710</v>
      </c>
      <c r="BQ16" s="6" t="s">
        <v>802</v>
      </c>
      <c r="BR16" s="6" t="s">
        <v>711</v>
      </c>
      <c r="BS16" s="6" t="s">
        <v>712</v>
      </c>
      <c r="BT16" s="6" t="s">
        <v>123</v>
      </c>
      <c r="BU16" s="6" t="s">
        <v>288</v>
      </c>
      <c r="BV16" s="6" t="s">
        <v>803</v>
      </c>
    </row>
    <row r="17" spans="1:74" s="114" customFormat="1" ht="15.75" x14ac:dyDescent="0.25">
      <c r="A17" s="6" t="s">
        <v>389</v>
      </c>
      <c r="B17" s="278">
        <v>6</v>
      </c>
      <c r="C17" s="333" t="s">
        <v>253</v>
      </c>
      <c r="D17" s="36" t="s">
        <v>573</v>
      </c>
      <c r="E17" s="36" t="s">
        <v>254</v>
      </c>
      <c r="F17" s="36" t="s">
        <v>797</v>
      </c>
      <c r="G17" s="36" t="s">
        <v>286</v>
      </c>
      <c r="H17" s="36" t="s">
        <v>292</v>
      </c>
      <c r="I17" s="6" t="s">
        <v>256</v>
      </c>
      <c r="J17" s="6" t="s">
        <v>257</v>
      </c>
      <c r="K17" s="6" t="s">
        <v>258</v>
      </c>
      <c r="L17" s="6" t="s">
        <v>258</v>
      </c>
      <c r="M17" s="6"/>
      <c r="N17" s="6" t="s">
        <v>259</v>
      </c>
      <c r="O17" s="6" t="s">
        <v>799</v>
      </c>
      <c r="P17" s="6" t="s">
        <v>293</v>
      </c>
      <c r="Q17" s="6" t="s">
        <v>261</v>
      </c>
      <c r="R17" s="6" t="s">
        <v>719</v>
      </c>
      <c r="S17" s="6" t="s">
        <v>692</v>
      </c>
      <c r="T17" s="6" t="s">
        <v>263</v>
      </c>
      <c r="U17" s="6" t="s">
        <v>263</v>
      </c>
      <c r="V17" s="6" t="s">
        <v>100</v>
      </c>
      <c r="W17" s="6" t="s">
        <v>713</v>
      </c>
      <c r="X17" s="6" t="s">
        <v>693</v>
      </c>
      <c r="Y17" s="6" t="s">
        <v>265</v>
      </c>
      <c r="Z17" s="6" t="s">
        <v>694</v>
      </c>
      <c r="AA17" s="6" t="s">
        <v>800</v>
      </c>
      <c r="AB17" s="6" t="s">
        <v>695</v>
      </c>
      <c r="AC17" s="6" t="s">
        <v>266</v>
      </c>
      <c r="AD17" s="6" t="s">
        <v>104</v>
      </c>
      <c r="AE17" s="6" t="s">
        <v>105</v>
      </c>
      <c r="AF17" s="6" t="s">
        <v>105</v>
      </c>
      <c r="AG17" s="6" t="s">
        <v>105</v>
      </c>
      <c r="AH17" s="6" t="s">
        <v>105</v>
      </c>
      <c r="AI17" s="6" t="s">
        <v>105</v>
      </c>
      <c r="AJ17" s="6" t="s">
        <v>697</v>
      </c>
      <c r="AK17" s="6" t="s">
        <v>696</v>
      </c>
      <c r="AL17" s="6" t="s">
        <v>271</v>
      </c>
      <c r="AM17" s="6" t="s">
        <v>697</v>
      </c>
      <c r="AN17" s="6" t="s">
        <v>270</v>
      </c>
      <c r="AO17" s="6" t="s">
        <v>698</v>
      </c>
      <c r="AP17" s="6" t="s">
        <v>699</v>
      </c>
      <c r="AQ17" s="6" t="s">
        <v>274</v>
      </c>
      <c r="AR17" s="6" t="s">
        <v>314</v>
      </c>
      <c r="AS17" s="6" t="s">
        <v>732</v>
      </c>
      <c r="AT17" s="6" t="s">
        <v>702</v>
      </c>
      <c r="AU17" s="6" t="s">
        <v>309</v>
      </c>
      <c r="AV17" s="6" t="s">
        <v>380</v>
      </c>
      <c r="AW17" s="6" t="s">
        <v>276</v>
      </c>
      <c r="AX17" s="6" t="s">
        <v>703</v>
      </c>
      <c r="AY17" s="6" t="s">
        <v>379</v>
      </c>
      <c r="AZ17" s="6" t="s">
        <v>704</v>
      </c>
      <c r="BA17" s="6" t="s">
        <v>277</v>
      </c>
      <c r="BB17" s="6" t="s">
        <v>278</v>
      </c>
      <c r="BC17" s="6" t="s">
        <v>279</v>
      </c>
      <c r="BD17" s="6" t="s">
        <v>280</v>
      </c>
      <c r="BE17" s="6" t="s">
        <v>705</v>
      </c>
      <c r="BF17" s="6" t="s">
        <v>296</v>
      </c>
      <c r="BG17" s="6" t="s">
        <v>381</v>
      </c>
      <c r="BH17" s="6" t="s">
        <v>706</v>
      </c>
      <c r="BI17" s="6" t="s">
        <v>726</v>
      </c>
      <c r="BJ17" s="6" t="s">
        <v>708</v>
      </c>
      <c r="BK17" s="6" t="s">
        <v>284</v>
      </c>
      <c r="BL17" s="6" t="s">
        <v>285</v>
      </c>
      <c r="BM17" s="6" t="s">
        <v>709</v>
      </c>
      <c r="BN17" s="6" t="s">
        <v>801</v>
      </c>
      <c r="BO17" s="6" t="s">
        <v>710</v>
      </c>
      <c r="BP17" s="6" t="s">
        <v>710</v>
      </c>
      <c r="BQ17" s="6" t="s">
        <v>802</v>
      </c>
      <c r="BR17" s="6" t="s">
        <v>638</v>
      </c>
      <c r="BS17" s="6" t="s">
        <v>739</v>
      </c>
      <c r="BT17" s="6" t="s">
        <v>123</v>
      </c>
      <c r="BU17" s="6" t="s">
        <v>288</v>
      </c>
      <c r="BV17" s="6" t="s">
        <v>803</v>
      </c>
    </row>
    <row r="18" spans="1:74" s="114" customFormat="1" ht="15.75" x14ac:dyDescent="0.25">
      <c r="A18" s="6" t="s">
        <v>390</v>
      </c>
      <c r="B18" s="278">
        <v>7</v>
      </c>
      <c r="C18" s="333" t="s">
        <v>253</v>
      </c>
      <c r="D18" s="36" t="s">
        <v>575</v>
      </c>
      <c r="E18" s="36" t="s">
        <v>254</v>
      </c>
      <c r="F18" s="36" t="s">
        <v>797</v>
      </c>
      <c r="G18" s="36" t="s">
        <v>286</v>
      </c>
      <c r="H18" s="36" t="s">
        <v>292</v>
      </c>
      <c r="I18" s="6" t="s">
        <v>256</v>
      </c>
      <c r="J18" s="6" t="s">
        <v>257</v>
      </c>
      <c r="K18" s="6" t="s">
        <v>258</v>
      </c>
      <c r="L18" s="6" t="s">
        <v>258</v>
      </c>
      <c r="M18" s="6" t="s">
        <v>798</v>
      </c>
      <c r="N18" s="6" t="s">
        <v>259</v>
      </c>
      <c r="O18" s="6" t="s">
        <v>799</v>
      </c>
      <c r="P18" s="6" t="s">
        <v>293</v>
      </c>
      <c r="Q18" s="6" t="s">
        <v>311</v>
      </c>
      <c r="R18" s="6" t="s">
        <v>262</v>
      </c>
      <c r="S18" s="6" t="s">
        <v>98</v>
      </c>
      <c r="T18" s="6" t="s">
        <v>263</v>
      </c>
      <c r="U18" s="6" t="s">
        <v>263</v>
      </c>
      <c r="V18" s="6" t="s">
        <v>264</v>
      </c>
      <c r="W18" s="6" t="s">
        <v>101</v>
      </c>
      <c r="X18" s="6" t="s">
        <v>693</v>
      </c>
      <c r="Y18" s="6" t="s">
        <v>265</v>
      </c>
      <c r="Z18" s="6" t="s">
        <v>694</v>
      </c>
      <c r="AA18" s="6" t="s">
        <v>800</v>
      </c>
      <c r="AB18" s="6" t="s">
        <v>695</v>
      </c>
      <c r="AC18" s="6" t="s">
        <v>266</v>
      </c>
      <c r="AD18" s="6" t="s">
        <v>104</v>
      </c>
      <c r="AE18" s="6" t="s">
        <v>269</v>
      </c>
      <c r="AF18" s="6" t="s">
        <v>269</v>
      </c>
      <c r="AG18" s="6" t="s">
        <v>269</v>
      </c>
      <c r="AH18" s="6" t="s">
        <v>269</v>
      </c>
      <c r="AI18" s="6" t="s">
        <v>269</v>
      </c>
      <c r="AJ18" s="6" t="s">
        <v>721</v>
      </c>
      <c r="AK18" s="6" t="s">
        <v>696</v>
      </c>
      <c r="AL18" s="6" t="s">
        <v>271</v>
      </c>
      <c r="AM18" s="6" t="s">
        <v>721</v>
      </c>
      <c r="AN18" s="6" t="s">
        <v>270</v>
      </c>
      <c r="AO18" s="6" t="s">
        <v>698</v>
      </c>
      <c r="AP18" s="6" t="s">
        <v>273</v>
      </c>
      <c r="AQ18" s="6" t="s">
        <v>304</v>
      </c>
      <c r="AR18" s="6" t="s">
        <v>700</v>
      </c>
      <c r="AS18" s="6" t="s">
        <v>700</v>
      </c>
      <c r="AT18" s="6" t="s">
        <v>702</v>
      </c>
      <c r="AU18" s="6" t="s">
        <v>300</v>
      </c>
      <c r="AV18" s="6" t="s">
        <v>380</v>
      </c>
      <c r="AW18" s="6" t="s">
        <v>276</v>
      </c>
      <c r="AX18" s="6" t="s">
        <v>703</v>
      </c>
      <c r="AY18" s="6" t="s">
        <v>379</v>
      </c>
      <c r="AZ18" s="6" t="s">
        <v>704</v>
      </c>
      <c r="BA18" s="6" t="s">
        <v>277</v>
      </c>
      <c r="BB18" s="6" t="s">
        <v>278</v>
      </c>
      <c r="BC18" s="6" t="s">
        <v>279</v>
      </c>
      <c r="BD18" s="6" t="s">
        <v>280</v>
      </c>
      <c r="BE18" s="6" t="s">
        <v>281</v>
      </c>
      <c r="BF18" s="6" t="s">
        <v>307</v>
      </c>
      <c r="BG18" s="6" t="s">
        <v>384</v>
      </c>
      <c r="BH18" s="6" t="s">
        <v>706</v>
      </c>
      <c r="BI18" s="6" t="s">
        <v>726</v>
      </c>
      <c r="BJ18" s="6" t="s">
        <v>708</v>
      </c>
      <c r="BK18" s="6" t="s">
        <v>718</v>
      </c>
      <c r="BL18" s="6" t="s">
        <v>285</v>
      </c>
      <c r="BM18" s="6" t="s">
        <v>729</v>
      </c>
      <c r="BN18" s="6" t="s">
        <v>801</v>
      </c>
      <c r="BO18" s="6" t="s">
        <v>710</v>
      </c>
      <c r="BP18" s="6" t="s">
        <v>710</v>
      </c>
      <c r="BQ18" s="6" t="s">
        <v>802</v>
      </c>
      <c r="BR18" s="6" t="s">
        <v>711</v>
      </c>
      <c r="BS18" s="6" t="s">
        <v>712</v>
      </c>
      <c r="BT18" s="6" t="s">
        <v>123</v>
      </c>
      <c r="BU18" s="6" t="s">
        <v>288</v>
      </c>
      <c r="BV18" s="6" t="s">
        <v>803</v>
      </c>
    </row>
    <row r="19" spans="1:74" s="114" customFormat="1" ht="15.75" x14ac:dyDescent="0.25">
      <c r="A19" s="6" t="s">
        <v>391</v>
      </c>
      <c r="B19" s="278">
        <v>8</v>
      </c>
      <c r="C19" s="333" t="s">
        <v>253</v>
      </c>
      <c r="D19" s="36" t="s">
        <v>578</v>
      </c>
      <c r="E19" s="36" t="s">
        <v>90</v>
      </c>
      <c r="F19" s="36" t="s">
        <v>804</v>
      </c>
      <c r="G19" s="36" t="s">
        <v>286</v>
      </c>
      <c r="H19" s="36" t="s">
        <v>292</v>
      </c>
      <c r="I19" s="6" t="s">
        <v>256</v>
      </c>
      <c r="J19" s="6" t="s">
        <v>257</v>
      </c>
      <c r="K19" s="6" t="s">
        <v>258</v>
      </c>
      <c r="L19" s="6" t="s">
        <v>258</v>
      </c>
      <c r="M19" s="6" t="s">
        <v>798</v>
      </c>
      <c r="N19" s="6" t="s">
        <v>259</v>
      </c>
      <c r="O19" s="6" t="s">
        <v>799</v>
      </c>
      <c r="P19" s="6" t="s">
        <v>298</v>
      </c>
      <c r="Q19" s="6" t="s">
        <v>299</v>
      </c>
      <c r="R19" s="6" t="s">
        <v>262</v>
      </c>
      <c r="S19" s="6" t="s">
        <v>692</v>
      </c>
      <c r="T19" s="6" t="s">
        <v>263</v>
      </c>
      <c r="U19" s="6" t="s">
        <v>263</v>
      </c>
      <c r="V19" s="6" t="s">
        <v>264</v>
      </c>
      <c r="W19" s="6" t="s">
        <v>101</v>
      </c>
      <c r="X19" s="6" t="s">
        <v>693</v>
      </c>
      <c r="Y19" s="6" t="s">
        <v>265</v>
      </c>
      <c r="Z19" s="6" t="s">
        <v>694</v>
      </c>
      <c r="AA19" s="6" t="s">
        <v>800</v>
      </c>
      <c r="AB19" s="6" t="s">
        <v>695</v>
      </c>
      <c r="AC19" s="6" t="s">
        <v>266</v>
      </c>
      <c r="AD19" s="6" t="s">
        <v>104</v>
      </c>
      <c r="AE19" s="6" t="s">
        <v>269</v>
      </c>
      <c r="AF19" s="6" t="s">
        <v>269</v>
      </c>
      <c r="AG19" s="6" t="s">
        <v>269</v>
      </c>
      <c r="AH19" s="6" t="s">
        <v>269</v>
      </c>
      <c r="AI19" s="6" t="s">
        <v>269</v>
      </c>
      <c r="AJ19" s="6" t="s">
        <v>697</v>
      </c>
      <c r="AK19" s="6" t="s">
        <v>696</v>
      </c>
      <c r="AL19" s="6" t="s">
        <v>271</v>
      </c>
      <c r="AM19" s="6" t="s">
        <v>697</v>
      </c>
      <c r="AN19" s="6" t="s">
        <v>308</v>
      </c>
      <c r="AO19" s="6" t="s">
        <v>698</v>
      </c>
      <c r="AP19" s="6" t="s">
        <v>273</v>
      </c>
      <c r="AQ19" s="6" t="s">
        <v>274</v>
      </c>
      <c r="AR19" s="6" t="s">
        <v>700</v>
      </c>
      <c r="AS19" s="6" t="s">
        <v>700</v>
      </c>
      <c r="AT19" s="6" t="s">
        <v>724</v>
      </c>
      <c r="AU19" s="6" t="s">
        <v>289</v>
      </c>
      <c r="AV19" s="6" t="s">
        <v>380</v>
      </c>
      <c r="AW19" s="6" t="s">
        <v>276</v>
      </c>
      <c r="AX19" s="6" t="s">
        <v>703</v>
      </c>
      <c r="AY19" s="6" t="s">
        <v>379</v>
      </c>
      <c r="AZ19" s="6" t="s">
        <v>704</v>
      </c>
      <c r="BA19" s="6" t="s">
        <v>277</v>
      </c>
      <c r="BB19" s="6" t="s">
        <v>278</v>
      </c>
      <c r="BC19" s="6" t="s">
        <v>279</v>
      </c>
      <c r="BD19" s="6" t="s">
        <v>280</v>
      </c>
      <c r="BE19" s="6" t="s">
        <v>705</v>
      </c>
      <c r="BF19" s="6" t="s">
        <v>296</v>
      </c>
      <c r="BG19" s="6" t="s">
        <v>387</v>
      </c>
      <c r="BH19" s="6" t="s">
        <v>706</v>
      </c>
      <c r="BI19" s="6" t="s">
        <v>726</v>
      </c>
      <c r="BJ19" s="6" t="s">
        <v>708</v>
      </c>
      <c r="BK19" s="6" t="s">
        <v>284</v>
      </c>
      <c r="BL19" s="6" t="s">
        <v>285</v>
      </c>
      <c r="BM19" s="6" t="s">
        <v>709</v>
      </c>
      <c r="BN19" s="6" t="s">
        <v>801</v>
      </c>
      <c r="BO19" s="6" t="s">
        <v>710</v>
      </c>
      <c r="BP19" s="6" t="s">
        <v>710</v>
      </c>
      <c r="BQ19" s="6" t="s">
        <v>802</v>
      </c>
      <c r="BR19" s="6" t="s">
        <v>711</v>
      </c>
      <c r="BS19" s="6" t="s">
        <v>712</v>
      </c>
      <c r="BT19" s="6" t="s">
        <v>123</v>
      </c>
      <c r="BU19" s="6" t="s">
        <v>288</v>
      </c>
      <c r="BV19" s="6" t="s">
        <v>803</v>
      </c>
    </row>
    <row r="20" spans="1:74" s="114" customFormat="1" ht="15.75" x14ac:dyDescent="0.25">
      <c r="A20" s="6" t="s">
        <v>392</v>
      </c>
      <c r="B20" s="278">
        <v>9</v>
      </c>
      <c r="C20" s="333" t="s">
        <v>253</v>
      </c>
      <c r="D20" s="36" t="s">
        <v>581</v>
      </c>
      <c r="E20" s="36" t="s">
        <v>254</v>
      </c>
      <c r="F20" s="36" t="s">
        <v>804</v>
      </c>
      <c r="G20" s="36" t="s">
        <v>286</v>
      </c>
      <c r="H20" s="36" t="s">
        <v>292</v>
      </c>
      <c r="I20" s="6" t="s">
        <v>256</v>
      </c>
      <c r="J20" s="6" t="s">
        <v>257</v>
      </c>
      <c r="K20" s="6" t="s">
        <v>258</v>
      </c>
      <c r="L20" s="6" t="s">
        <v>258</v>
      </c>
      <c r="M20" s="6" t="s">
        <v>798</v>
      </c>
      <c r="N20" s="6" t="s">
        <v>259</v>
      </c>
      <c r="O20" s="6" t="s">
        <v>799</v>
      </c>
      <c r="P20" s="6" t="s">
        <v>260</v>
      </c>
      <c r="Q20" s="6" t="s">
        <v>261</v>
      </c>
      <c r="R20" s="6" t="s">
        <v>262</v>
      </c>
      <c r="S20" s="6" t="s">
        <v>692</v>
      </c>
      <c r="T20" s="6" t="s">
        <v>263</v>
      </c>
      <c r="U20" s="6" t="s">
        <v>263</v>
      </c>
      <c r="V20" s="6" t="s">
        <v>264</v>
      </c>
      <c r="W20" s="6" t="s">
        <v>713</v>
      </c>
      <c r="X20" s="6" t="s">
        <v>693</v>
      </c>
      <c r="Y20" s="6" t="s">
        <v>265</v>
      </c>
      <c r="Z20" s="6" t="s">
        <v>694</v>
      </c>
      <c r="AA20" s="6" t="s">
        <v>800</v>
      </c>
      <c r="AB20" s="6" t="s">
        <v>695</v>
      </c>
      <c r="AC20" s="6" t="s">
        <v>266</v>
      </c>
      <c r="AD20" s="6" t="s">
        <v>267</v>
      </c>
      <c r="AE20" s="6" t="s">
        <v>269</v>
      </c>
      <c r="AF20" s="6" t="s">
        <v>269</v>
      </c>
      <c r="AG20" s="6" t="s">
        <v>269</v>
      </c>
      <c r="AH20" s="6" t="s">
        <v>269</v>
      </c>
      <c r="AI20" s="6" t="s">
        <v>269</v>
      </c>
      <c r="AJ20" s="6" t="s">
        <v>697</v>
      </c>
      <c r="AK20" s="6" t="s">
        <v>696</v>
      </c>
      <c r="AL20" s="6" t="s">
        <v>717</v>
      </c>
      <c r="AM20" s="6" t="s">
        <v>721</v>
      </c>
      <c r="AN20" s="6" t="s">
        <v>270</v>
      </c>
      <c r="AO20" s="6" t="s">
        <v>698</v>
      </c>
      <c r="AP20" s="6" t="s">
        <v>699</v>
      </c>
      <c r="AQ20" s="6" t="s">
        <v>304</v>
      </c>
      <c r="AR20" s="6" t="s">
        <v>701</v>
      </c>
      <c r="AS20" s="6" t="s">
        <v>700</v>
      </c>
      <c r="AT20" s="6" t="s">
        <v>702</v>
      </c>
      <c r="AU20" s="6" t="s">
        <v>309</v>
      </c>
      <c r="AV20" s="6" t="s">
        <v>380</v>
      </c>
      <c r="AW20" s="6" t="s">
        <v>276</v>
      </c>
      <c r="AX20" s="6" t="s">
        <v>703</v>
      </c>
      <c r="AY20" s="6" t="s">
        <v>379</v>
      </c>
      <c r="AZ20" s="6" t="s">
        <v>704</v>
      </c>
      <c r="BA20" s="6" t="s">
        <v>277</v>
      </c>
      <c r="BB20" s="6" t="s">
        <v>278</v>
      </c>
      <c r="BC20" s="6" t="s">
        <v>301</v>
      </c>
      <c r="BD20" s="6" t="s">
        <v>280</v>
      </c>
      <c r="BE20" s="6" t="s">
        <v>705</v>
      </c>
      <c r="BF20" s="6" t="s">
        <v>296</v>
      </c>
      <c r="BG20" s="6" t="s">
        <v>381</v>
      </c>
      <c r="BH20" s="6" t="s">
        <v>706</v>
      </c>
      <c r="BI20" s="6" t="s">
        <v>707</v>
      </c>
      <c r="BJ20" s="6" t="s">
        <v>716</v>
      </c>
      <c r="BK20" s="6" t="s">
        <v>284</v>
      </c>
      <c r="BL20" s="6" t="s">
        <v>285</v>
      </c>
      <c r="BM20" s="6" t="s">
        <v>709</v>
      </c>
      <c r="BN20" s="6" t="s">
        <v>805</v>
      </c>
      <c r="BO20" s="6" t="s">
        <v>720</v>
      </c>
      <c r="BP20" s="6" t="s">
        <v>720</v>
      </c>
      <c r="BQ20" s="6" t="s">
        <v>802</v>
      </c>
      <c r="BR20" s="6" t="s">
        <v>711</v>
      </c>
      <c r="BS20" s="6" t="s">
        <v>712</v>
      </c>
      <c r="BT20" s="6" t="s">
        <v>287</v>
      </c>
      <c r="BU20" s="6" t="s">
        <v>288</v>
      </c>
      <c r="BV20" s="6" t="s">
        <v>803</v>
      </c>
    </row>
    <row r="21" spans="1:74" s="114" customFormat="1" ht="15.75" x14ac:dyDescent="0.25">
      <c r="A21" s="6" t="s">
        <v>393</v>
      </c>
      <c r="B21" s="278">
        <v>10</v>
      </c>
      <c r="C21" s="333" t="s">
        <v>253</v>
      </c>
      <c r="D21" s="36" t="s">
        <v>583</v>
      </c>
      <c r="E21" s="36" t="s">
        <v>254</v>
      </c>
      <c r="F21" s="36" t="s">
        <v>804</v>
      </c>
      <c r="G21" s="36" t="s">
        <v>286</v>
      </c>
      <c r="H21" s="36" t="s">
        <v>292</v>
      </c>
      <c r="I21" s="6" t="s">
        <v>256</v>
      </c>
      <c r="J21" s="6" t="s">
        <v>257</v>
      </c>
      <c r="K21" s="6" t="s">
        <v>258</v>
      </c>
      <c r="L21" s="6" t="s">
        <v>258</v>
      </c>
      <c r="M21" s="6" t="s">
        <v>798</v>
      </c>
      <c r="N21" s="6" t="s">
        <v>259</v>
      </c>
      <c r="O21" s="6" t="s">
        <v>799</v>
      </c>
      <c r="P21" s="6" t="s">
        <v>260</v>
      </c>
      <c r="Q21" s="6" t="s">
        <v>261</v>
      </c>
      <c r="R21" s="6" t="s">
        <v>262</v>
      </c>
      <c r="S21" s="6" t="s">
        <v>692</v>
      </c>
      <c r="T21" s="6" t="s">
        <v>263</v>
      </c>
      <c r="U21" s="6" t="s">
        <v>263</v>
      </c>
      <c r="V21" s="6" t="s">
        <v>100</v>
      </c>
      <c r="W21" s="6" t="s">
        <v>713</v>
      </c>
      <c r="X21" s="6" t="s">
        <v>693</v>
      </c>
      <c r="Y21" s="6" t="s">
        <v>265</v>
      </c>
      <c r="Z21" s="6" t="s">
        <v>694</v>
      </c>
      <c r="AA21" s="6" t="s">
        <v>800</v>
      </c>
      <c r="AB21" s="6" t="s">
        <v>695</v>
      </c>
      <c r="AC21" s="6" t="s">
        <v>266</v>
      </c>
      <c r="AD21" s="6" t="s">
        <v>104</v>
      </c>
      <c r="AE21" s="6" t="s">
        <v>269</v>
      </c>
      <c r="AF21" s="6" t="s">
        <v>269</v>
      </c>
      <c r="AG21" s="6" t="s">
        <v>269</v>
      </c>
      <c r="AH21" s="6" t="s">
        <v>269</v>
      </c>
      <c r="AI21" s="6" t="s">
        <v>269</v>
      </c>
      <c r="AJ21" s="6" t="s">
        <v>697</v>
      </c>
      <c r="AK21" s="6" t="s">
        <v>696</v>
      </c>
      <c r="AL21" s="6" t="s">
        <v>271</v>
      </c>
      <c r="AM21" s="6" t="s">
        <v>697</v>
      </c>
      <c r="AN21" s="6" t="s">
        <v>270</v>
      </c>
      <c r="AO21" s="6" t="s">
        <v>698</v>
      </c>
      <c r="AP21" s="6" t="s">
        <v>699</v>
      </c>
      <c r="AQ21" s="6" t="s">
        <v>304</v>
      </c>
      <c r="AR21" s="6" t="s">
        <v>700</v>
      </c>
      <c r="AS21" s="6" t="s">
        <v>700</v>
      </c>
      <c r="AT21" s="6" t="s">
        <v>702</v>
      </c>
      <c r="AU21" s="6" t="s">
        <v>275</v>
      </c>
      <c r="AV21" s="6" t="s">
        <v>380</v>
      </c>
      <c r="AW21" s="6" t="s">
        <v>276</v>
      </c>
      <c r="AX21" s="6" t="s">
        <v>703</v>
      </c>
      <c r="AY21" s="6" t="s">
        <v>379</v>
      </c>
      <c r="AZ21" s="6" t="s">
        <v>704</v>
      </c>
      <c r="BA21" s="6" t="s">
        <v>277</v>
      </c>
      <c r="BB21" s="6" t="s">
        <v>278</v>
      </c>
      <c r="BC21" s="6" t="s">
        <v>301</v>
      </c>
      <c r="BD21" s="6" t="s">
        <v>280</v>
      </c>
      <c r="BE21" s="6" t="s">
        <v>705</v>
      </c>
      <c r="BF21" s="6" t="s">
        <v>296</v>
      </c>
      <c r="BG21" s="6" t="s">
        <v>381</v>
      </c>
      <c r="BH21" s="6" t="s">
        <v>706</v>
      </c>
      <c r="BI21" s="6" t="s">
        <v>707</v>
      </c>
      <c r="BJ21" s="6" t="s">
        <v>716</v>
      </c>
      <c r="BK21" s="6" t="s">
        <v>718</v>
      </c>
      <c r="BL21" s="6" t="s">
        <v>285</v>
      </c>
      <c r="BM21" s="6" t="s">
        <v>709</v>
      </c>
      <c r="BN21" s="6" t="s">
        <v>801</v>
      </c>
      <c r="BO21" s="6" t="s">
        <v>710</v>
      </c>
      <c r="BP21" s="6" t="s">
        <v>710</v>
      </c>
      <c r="BQ21" s="6" t="s">
        <v>802</v>
      </c>
      <c r="BR21" s="6" t="s">
        <v>711</v>
      </c>
      <c r="BS21" s="6" t="s">
        <v>712</v>
      </c>
      <c r="BT21" s="6" t="s">
        <v>123</v>
      </c>
      <c r="BU21" s="6" t="s">
        <v>288</v>
      </c>
      <c r="BV21" s="6" t="s">
        <v>807</v>
      </c>
    </row>
    <row r="22" spans="1:74" s="114" customFormat="1" ht="15.75" x14ac:dyDescent="0.25">
      <c r="A22" s="6" t="s">
        <v>394</v>
      </c>
      <c r="B22" s="278">
        <v>11</v>
      </c>
      <c r="C22" s="333" t="s">
        <v>253</v>
      </c>
      <c r="D22" s="36" t="s">
        <v>585</v>
      </c>
      <c r="E22" s="36" t="s">
        <v>254</v>
      </c>
      <c r="F22" s="36" t="s">
        <v>797</v>
      </c>
      <c r="G22" s="36" t="s">
        <v>286</v>
      </c>
      <c r="H22" s="36" t="s">
        <v>292</v>
      </c>
      <c r="I22" s="6" t="s">
        <v>256</v>
      </c>
      <c r="J22" s="6" t="s">
        <v>257</v>
      </c>
      <c r="K22" s="6" t="s">
        <v>258</v>
      </c>
      <c r="L22" s="6" t="s">
        <v>258</v>
      </c>
      <c r="M22" s="6" t="s">
        <v>798</v>
      </c>
      <c r="N22" s="6" t="s">
        <v>259</v>
      </c>
      <c r="O22" s="6" t="s">
        <v>799</v>
      </c>
      <c r="P22" s="6" t="s">
        <v>298</v>
      </c>
      <c r="Q22" s="6" t="s">
        <v>261</v>
      </c>
      <c r="R22" s="6" t="s">
        <v>294</v>
      </c>
      <c r="S22" s="6" t="s">
        <v>692</v>
      </c>
      <c r="T22" s="6" t="s">
        <v>263</v>
      </c>
      <c r="U22" s="6" t="s">
        <v>263</v>
      </c>
      <c r="V22" s="6" t="s">
        <v>264</v>
      </c>
      <c r="W22" s="6" t="s">
        <v>101</v>
      </c>
      <c r="X22" s="6" t="s">
        <v>693</v>
      </c>
      <c r="Y22" s="6" t="s">
        <v>714</v>
      </c>
      <c r="Z22" s="6" t="s">
        <v>694</v>
      </c>
      <c r="AA22" s="6" t="s">
        <v>800</v>
      </c>
      <c r="AB22" s="6" t="s">
        <v>695</v>
      </c>
      <c r="AC22" s="6" t="s">
        <v>266</v>
      </c>
      <c r="AD22" s="6" t="s">
        <v>267</v>
      </c>
      <c r="AE22" s="6" t="s">
        <v>269</v>
      </c>
      <c r="AF22" s="6" t="s">
        <v>269</v>
      </c>
      <c r="AG22" s="6" t="s">
        <v>269</v>
      </c>
      <c r="AH22" s="6" t="s">
        <v>269</v>
      </c>
      <c r="AI22" s="6" t="s">
        <v>269</v>
      </c>
      <c r="AJ22" s="6" t="s">
        <v>697</v>
      </c>
      <c r="AK22" s="6" t="s">
        <v>696</v>
      </c>
      <c r="AL22" s="6" t="s">
        <v>271</v>
      </c>
      <c r="AM22" s="6" t="s">
        <v>697</v>
      </c>
      <c r="AN22" s="6" t="s">
        <v>270</v>
      </c>
      <c r="AO22" s="6" t="s">
        <v>698</v>
      </c>
      <c r="AP22" s="6" t="s">
        <v>699</v>
      </c>
      <c r="AQ22" s="6" t="s">
        <v>304</v>
      </c>
      <c r="AR22" s="6" t="s">
        <v>700</v>
      </c>
      <c r="AS22" s="6" t="s">
        <v>700</v>
      </c>
      <c r="AT22" s="6" t="s">
        <v>702</v>
      </c>
      <c r="AU22" s="6" t="s">
        <v>275</v>
      </c>
      <c r="AV22" s="6" t="s">
        <v>380</v>
      </c>
      <c r="AW22" s="6" t="s">
        <v>276</v>
      </c>
      <c r="AX22" s="6" t="s">
        <v>703</v>
      </c>
      <c r="AY22" s="6" t="s">
        <v>379</v>
      </c>
      <c r="AZ22" s="6" t="s">
        <v>704</v>
      </c>
      <c r="BA22" s="6" t="s">
        <v>277</v>
      </c>
      <c r="BB22" s="6" t="s">
        <v>278</v>
      </c>
      <c r="BC22" s="6" t="s">
        <v>279</v>
      </c>
      <c r="BD22" s="6" t="s">
        <v>280</v>
      </c>
      <c r="BE22" s="6" t="s">
        <v>705</v>
      </c>
      <c r="BF22" s="6" t="s">
        <v>296</v>
      </c>
      <c r="BG22" s="6" t="s">
        <v>381</v>
      </c>
      <c r="BH22" s="6" t="s">
        <v>706</v>
      </c>
      <c r="BI22" s="6" t="s">
        <v>707</v>
      </c>
      <c r="BJ22" s="6" t="s">
        <v>716</v>
      </c>
      <c r="BK22" s="6" t="s">
        <v>284</v>
      </c>
      <c r="BL22" s="6" t="s">
        <v>285</v>
      </c>
      <c r="BM22" s="6" t="s">
        <v>709</v>
      </c>
      <c r="BN22" s="6" t="s">
        <v>805</v>
      </c>
      <c r="BO22" s="6" t="s">
        <v>720</v>
      </c>
      <c r="BP22" s="6" t="s">
        <v>720</v>
      </c>
      <c r="BQ22" s="6" t="s">
        <v>802</v>
      </c>
      <c r="BR22" s="6" t="s">
        <v>711</v>
      </c>
      <c r="BS22" s="6" t="s">
        <v>712</v>
      </c>
      <c r="BT22" s="6" t="s">
        <v>123</v>
      </c>
      <c r="BU22" s="6" t="s">
        <v>288</v>
      </c>
      <c r="BV22" s="6" t="s">
        <v>803</v>
      </c>
    </row>
    <row r="23" spans="1:74" s="114" customFormat="1" ht="15.75" x14ac:dyDescent="0.25">
      <c r="A23" s="6" t="s">
        <v>395</v>
      </c>
      <c r="B23" s="278">
        <v>12</v>
      </c>
      <c r="C23" s="333" t="s">
        <v>253</v>
      </c>
      <c r="D23" s="36" t="s">
        <v>587</v>
      </c>
      <c r="E23" s="36" t="s">
        <v>90</v>
      </c>
      <c r="F23" s="36" t="s">
        <v>804</v>
      </c>
      <c r="G23" s="36" t="s">
        <v>286</v>
      </c>
      <c r="H23" s="36" t="s">
        <v>292</v>
      </c>
      <c r="I23" s="6" t="s">
        <v>256</v>
      </c>
      <c r="J23" s="6" t="s">
        <v>257</v>
      </c>
      <c r="K23" s="6" t="s">
        <v>258</v>
      </c>
      <c r="L23" s="6" t="s">
        <v>258</v>
      </c>
      <c r="M23" s="6" t="s">
        <v>798</v>
      </c>
      <c r="N23" s="6" t="s">
        <v>259</v>
      </c>
      <c r="O23" s="6" t="s">
        <v>799</v>
      </c>
      <c r="P23" s="6" t="s">
        <v>293</v>
      </c>
      <c r="Q23" s="6" t="s">
        <v>299</v>
      </c>
      <c r="R23" s="6" t="s">
        <v>262</v>
      </c>
      <c r="S23" s="6" t="s">
        <v>98</v>
      </c>
      <c r="T23" s="6" t="s">
        <v>263</v>
      </c>
      <c r="U23" s="6" t="s">
        <v>263</v>
      </c>
      <c r="V23" s="6" t="s">
        <v>264</v>
      </c>
      <c r="W23" s="6" t="s">
        <v>713</v>
      </c>
      <c r="X23" s="6" t="s">
        <v>693</v>
      </c>
      <c r="Y23" s="6" t="s">
        <v>265</v>
      </c>
      <c r="Z23" s="6" t="s">
        <v>694</v>
      </c>
      <c r="AA23" s="6" t="s">
        <v>800</v>
      </c>
      <c r="AB23" s="6" t="s">
        <v>695</v>
      </c>
      <c r="AC23" s="6" t="s">
        <v>266</v>
      </c>
      <c r="AD23" s="6" t="s">
        <v>267</v>
      </c>
      <c r="AE23" s="6" t="s">
        <v>269</v>
      </c>
      <c r="AF23" s="6" t="s">
        <v>269</v>
      </c>
      <c r="AG23" s="6" t="s">
        <v>269</v>
      </c>
      <c r="AH23" s="6" t="s">
        <v>269</v>
      </c>
      <c r="AI23" s="6" t="s">
        <v>269</v>
      </c>
      <c r="AJ23" s="6" t="s">
        <v>721</v>
      </c>
      <c r="AK23" s="6" t="s">
        <v>696</v>
      </c>
      <c r="AL23" s="6" t="s">
        <v>271</v>
      </c>
      <c r="AM23" s="6" t="s">
        <v>731</v>
      </c>
      <c r="AN23" s="6" t="s">
        <v>270</v>
      </c>
      <c r="AO23" s="6" t="s">
        <v>698</v>
      </c>
      <c r="AP23" s="6" t="s">
        <v>699</v>
      </c>
      <c r="AQ23" s="6" t="s">
        <v>274</v>
      </c>
      <c r="AR23" s="6" t="s">
        <v>701</v>
      </c>
      <c r="AS23" s="6" t="s">
        <v>700</v>
      </c>
      <c r="AT23" s="6" t="s">
        <v>702</v>
      </c>
      <c r="AU23" s="6" t="s">
        <v>309</v>
      </c>
      <c r="AV23" s="6" t="s">
        <v>386</v>
      </c>
      <c r="AW23" s="6" t="s">
        <v>276</v>
      </c>
      <c r="AX23" s="6" t="s">
        <v>703</v>
      </c>
      <c r="AY23" s="6" t="s">
        <v>379</v>
      </c>
      <c r="AZ23" s="6" t="s">
        <v>704</v>
      </c>
      <c r="BA23" s="6" t="s">
        <v>277</v>
      </c>
      <c r="BB23" s="6" t="s">
        <v>278</v>
      </c>
      <c r="BC23" s="6" t="s">
        <v>279</v>
      </c>
      <c r="BD23" s="6" t="s">
        <v>280</v>
      </c>
      <c r="BE23" s="6" t="s">
        <v>705</v>
      </c>
      <c r="BF23" s="6" t="s">
        <v>296</v>
      </c>
      <c r="BG23" s="6" t="s">
        <v>381</v>
      </c>
      <c r="BH23" s="6" t="s">
        <v>706</v>
      </c>
      <c r="BI23" s="6" t="s">
        <v>707</v>
      </c>
      <c r="BJ23" s="6" t="s">
        <v>716</v>
      </c>
      <c r="BK23" s="6" t="s">
        <v>284</v>
      </c>
      <c r="BL23" s="6" t="s">
        <v>285</v>
      </c>
      <c r="BM23" s="6" t="s">
        <v>709</v>
      </c>
      <c r="BN23" s="6" t="s">
        <v>801</v>
      </c>
      <c r="BO23" s="6" t="s">
        <v>710</v>
      </c>
      <c r="BP23" s="6" t="s">
        <v>736</v>
      </c>
      <c r="BQ23" s="6" t="s">
        <v>802</v>
      </c>
      <c r="BR23" s="6" t="s">
        <v>711</v>
      </c>
      <c r="BS23" s="6" t="s">
        <v>712</v>
      </c>
      <c r="BT23" s="6" t="s">
        <v>123</v>
      </c>
      <c r="BU23" s="6" t="s">
        <v>288</v>
      </c>
      <c r="BV23" s="6" t="s">
        <v>779</v>
      </c>
    </row>
    <row r="24" spans="1:74" s="114" customFormat="1" ht="15.75" x14ac:dyDescent="0.25">
      <c r="A24" s="6" t="s">
        <v>396</v>
      </c>
      <c r="B24" s="278">
        <v>13</v>
      </c>
      <c r="C24" s="333" t="s">
        <v>253</v>
      </c>
      <c r="D24" s="36" t="s">
        <v>589</v>
      </c>
      <c r="E24" s="36" t="s">
        <v>90</v>
      </c>
      <c r="F24" s="36" t="s">
        <v>797</v>
      </c>
      <c r="G24" s="36" t="s">
        <v>286</v>
      </c>
      <c r="H24" s="36" t="s">
        <v>292</v>
      </c>
      <c r="I24" s="6" t="s">
        <v>256</v>
      </c>
      <c r="J24" s="6" t="s">
        <v>257</v>
      </c>
      <c r="K24" s="6" t="s">
        <v>289</v>
      </c>
      <c r="L24" s="6" t="s">
        <v>258</v>
      </c>
      <c r="M24" s="6" t="s">
        <v>798</v>
      </c>
      <c r="N24" s="6" t="s">
        <v>259</v>
      </c>
      <c r="O24" s="6" t="s">
        <v>799</v>
      </c>
      <c r="P24" s="6" t="s">
        <v>298</v>
      </c>
      <c r="Q24" s="6" t="s">
        <v>299</v>
      </c>
      <c r="R24" s="6" t="s">
        <v>262</v>
      </c>
      <c r="S24" s="6" t="s">
        <v>98</v>
      </c>
      <c r="T24" s="6" t="s">
        <v>263</v>
      </c>
      <c r="U24" s="6" t="s">
        <v>263</v>
      </c>
      <c r="V24" s="6" t="s">
        <v>264</v>
      </c>
      <c r="W24" s="6" t="s">
        <v>713</v>
      </c>
      <c r="X24" s="6" t="s">
        <v>693</v>
      </c>
      <c r="Y24" s="6" t="s">
        <v>714</v>
      </c>
      <c r="Z24" s="6" t="s">
        <v>694</v>
      </c>
      <c r="AA24" s="6" t="s">
        <v>800</v>
      </c>
      <c r="AB24" s="6" t="s">
        <v>695</v>
      </c>
      <c r="AC24" s="6" t="s">
        <v>266</v>
      </c>
      <c r="AD24" s="6" t="s">
        <v>104</v>
      </c>
      <c r="AE24" s="6" t="s">
        <v>269</v>
      </c>
      <c r="AF24" s="6" t="s">
        <v>269</v>
      </c>
      <c r="AG24" s="6" t="s">
        <v>269</v>
      </c>
      <c r="AH24" s="6" t="s">
        <v>105</v>
      </c>
      <c r="AI24" s="6" t="s">
        <v>105</v>
      </c>
      <c r="AJ24" s="6" t="s">
        <v>731</v>
      </c>
      <c r="AK24" s="6" t="s">
        <v>740</v>
      </c>
      <c r="AL24" s="6" t="s">
        <v>715</v>
      </c>
      <c r="AM24" s="6" t="s">
        <v>731</v>
      </c>
      <c r="AN24" s="6" t="s">
        <v>270</v>
      </c>
      <c r="AO24" s="6" t="s">
        <v>698</v>
      </c>
      <c r="AP24" s="6" t="s">
        <v>273</v>
      </c>
      <c r="AQ24" s="6" t="s">
        <v>274</v>
      </c>
      <c r="AR24" s="6" t="s">
        <v>700</v>
      </c>
      <c r="AS24" s="6" t="s">
        <v>700</v>
      </c>
      <c r="AT24" s="6" t="s">
        <v>702</v>
      </c>
      <c r="AU24" s="6" t="s">
        <v>275</v>
      </c>
      <c r="AV24" s="6" t="s">
        <v>380</v>
      </c>
      <c r="AW24" s="6" t="s">
        <v>276</v>
      </c>
      <c r="AX24" s="6" t="s">
        <v>703</v>
      </c>
      <c r="AY24" s="6" t="s">
        <v>741</v>
      </c>
      <c r="AZ24" s="6" t="s">
        <v>704</v>
      </c>
      <c r="BA24" s="6" t="s">
        <v>277</v>
      </c>
      <c r="BB24" s="6" t="s">
        <v>278</v>
      </c>
      <c r="BC24" s="6" t="s">
        <v>301</v>
      </c>
      <c r="BD24" s="6" t="s">
        <v>280</v>
      </c>
      <c r="BE24" s="6" t="s">
        <v>705</v>
      </c>
      <c r="BF24" s="6" t="s">
        <v>282</v>
      </c>
      <c r="BG24" s="6" t="s">
        <v>387</v>
      </c>
      <c r="BH24" s="6" t="s">
        <v>706</v>
      </c>
      <c r="BI24" s="6" t="s">
        <v>707</v>
      </c>
      <c r="BJ24" s="6" t="s">
        <v>716</v>
      </c>
      <c r="BK24" s="6" t="s">
        <v>284</v>
      </c>
      <c r="BL24" s="6" t="s">
        <v>285</v>
      </c>
      <c r="BM24" s="6" t="s">
        <v>709</v>
      </c>
      <c r="BN24" s="6" t="s">
        <v>801</v>
      </c>
      <c r="BO24" s="6" t="s">
        <v>710</v>
      </c>
      <c r="BP24" s="6" t="s">
        <v>289</v>
      </c>
      <c r="BQ24" s="6" t="s">
        <v>802</v>
      </c>
      <c r="BR24" s="6" t="s">
        <v>711</v>
      </c>
      <c r="BS24" s="6" t="s">
        <v>712</v>
      </c>
      <c r="BT24" s="6" t="s">
        <v>123</v>
      </c>
      <c r="BU24" s="6" t="s">
        <v>288</v>
      </c>
      <c r="BV24" s="6" t="s">
        <v>803</v>
      </c>
    </row>
    <row r="25" spans="1:74" s="114" customFormat="1" ht="15.75" x14ac:dyDescent="0.25">
      <c r="A25" s="6" t="s">
        <v>397</v>
      </c>
      <c r="B25" s="278">
        <v>14</v>
      </c>
      <c r="C25" s="333" t="s">
        <v>253</v>
      </c>
      <c r="D25" s="36" t="s">
        <v>590</v>
      </c>
      <c r="E25" s="36" t="s">
        <v>254</v>
      </c>
      <c r="F25" s="36" t="s">
        <v>797</v>
      </c>
      <c r="G25" s="36" t="s">
        <v>297</v>
      </c>
      <c r="H25" s="36" t="s">
        <v>292</v>
      </c>
      <c r="I25" s="6" t="s">
        <v>256</v>
      </c>
      <c r="J25" s="6" t="s">
        <v>257</v>
      </c>
      <c r="K25" s="6" t="s">
        <v>258</v>
      </c>
      <c r="L25" s="6" t="s">
        <v>258</v>
      </c>
      <c r="M25" s="6" t="s">
        <v>798</v>
      </c>
      <c r="N25" s="6" t="s">
        <v>259</v>
      </c>
      <c r="O25" s="6" t="s">
        <v>799</v>
      </c>
      <c r="P25" s="6" t="s">
        <v>260</v>
      </c>
      <c r="Q25" s="6" t="s">
        <v>261</v>
      </c>
      <c r="R25" s="6" t="s">
        <v>262</v>
      </c>
      <c r="S25" s="6" t="s">
        <v>692</v>
      </c>
      <c r="T25" s="6" t="s">
        <v>263</v>
      </c>
      <c r="U25" s="6" t="s">
        <v>263</v>
      </c>
      <c r="V25" s="6" t="s">
        <v>100</v>
      </c>
      <c r="W25" s="6" t="s">
        <v>713</v>
      </c>
      <c r="X25" s="6" t="s">
        <v>693</v>
      </c>
      <c r="Y25" s="6" t="s">
        <v>265</v>
      </c>
      <c r="Z25" s="6" t="s">
        <v>694</v>
      </c>
      <c r="AA25" s="6" t="s">
        <v>800</v>
      </c>
      <c r="AB25" s="6" t="s">
        <v>695</v>
      </c>
      <c r="AC25" s="6" t="s">
        <v>266</v>
      </c>
      <c r="AD25" s="6" t="s">
        <v>104</v>
      </c>
      <c r="AE25" s="6" t="s">
        <v>269</v>
      </c>
      <c r="AF25" s="6" t="s">
        <v>268</v>
      </c>
      <c r="AG25" s="6" t="s">
        <v>269</v>
      </c>
      <c r="AH25" s="6" t="s">
        <v>268</v>
      </c>
      <c r="AI25" s="6" t="s">
        <v>268</v>
      </c>
      <c r="AJ25" s="6" t="s">
        <v>697</v>
      </c>
      <c r="AK25" s="6" t="s">
        <v>696</v>
      </c>
      <c r="AL25" s="6" t="s">
        <v>271</v>
      </c>
      <c r="AM25" s="6" t="s">
        <v>697</v>
      </c>
      <c r="AN25" s="6" t="s">
        <v>270</v>
      </c>
      <c r="AO25" s="6" t="s">
        <v>698</v>
      </c>
      <c r="AP25" s="6" t="s">
        <v>273</v>
      </c>
      <c r="AQ25" s="6" t="s">
        <v>304</v>
      </c>
      <c r="AR25" s="6" t="s">
        <v>700</v>
      </c>
      <c r="AS25" s="6" t="s">
        <v>700</v>
      </c>
      <c r="AT25" s="6" t="s">
        <v>702</v>
      </c>
      <c r="AU25" s="6" t="s">
        <v>275</v>
      </c>
      <c r="AV25" s="6" t="s">
        <v>380</v>
      </c>
      <c r="AW25" s="6" t="s">
        <v>276</v>
      </c>
      <c r="AX25" s="6" t="s">
        <v>703</v>
      </c>
      <c r="AY25" s="6" t="s">
        <v>379</v>
      </c>
      <c r="AZ25" s="6" t="s">
        <v>704</v>
      </c>
      <c r="BA25" s="6" t="s">
        <v>290</v>
      </c>
      <c r="BB25" s="6" t="s">
        <v>291</v>
      </c>
      <c r="BC25" s="6" t="s">
        <v>301</v>
      </c>
      <c r="BD25" s="6" t="s">
        <v>280</v>
      </c>
      <c r="BE25" s="6" t="s">
        <v>705</v>
      </c>
      <c r="BF25" s="6" t="s">
        <v>296</v>
      </c>
      <c r="BG25" s="6" t="s">
        <v>381</v>
      </c>
      <c r="BH25" s="6" t="s">
        <v>706</v>
      </c>
      <c r="BI25" s="6" t="s">
        <v>707</v>
      </c>
      <c r="BJ25" s="6" t="s">
        <v>716</v>
      </c>
      <c r="BK25" s="6" t="s">
        <v>284</v>
      </c>
      <c r="BL25" s="6" t="s">
        <v>285</v>
      </c>
      <c r="BM25" s="6" t="s">
        <v>709</v>
      </c>
      <c r="BN25" s="6" t="s">
        <v>801</v>
      </c>
      <c r="BO25" s="6" t="s">
        <v>710</v>
      </c>
      <c r="BP25" s="6" t="s">
        <v>710</v>
      </c>
      <c r="BQ25" s="6" t="s">
        <v>802</v>
      </c>
      <c r="BR25" s="6" t="s">
        <v>711</v>
      </c>
      <c r="BS25" s="6" t="s">
        <v>712</v>
      </c>
      <c r="BT25" s="6" t="s">
        <v>123</v>
      </c>
      <c r="BU25" s="6" t="s">
        <v>288</v>
      </c>
      <c r="BV25" s="6" t="s">
        <v>803</v>
      </c>
    </row>
    <row r="26" spans="1:74" s="114" customFormat="1" ht="15.75" x14ac:dyDescent="0.25">
      <c r="A26" s="6" t="s">
        <v>398</v>
      </c>
      <c r="B26" s="278">
        <v>15</v>
      </c>
      <c r="C26" s="333" t="s">
        <v>253</v>
      </c>
      <c r="D26" s="36" t="s">
        <v>591</v>
      </c>
      <c r="E26" s="36" t="s">
        <v>254</v>
      </c>
      <c r="F26" s="36" t="s">
        <v>797</v>
      </c>
      <c r="G26" s="36" t="s">
        <v>286</v>
      </c>
      <c r="H26" s="36" t="s">
        <v>292</v>
      </c>
      <c r="I26" s="6" t="s">
        <v>256</v>
      </c>
      <c r="J26" s="6" t="s">
        <v>257</v>
      </c>
      <c r="K26" s="6" t="s">
        <v>258</v>
      </c>
      <c r="L26" s="6" t="s">
        <v>258</v>
      </c>
      <c r="M26" s="6" t="s">
        <v>798</v>
      </c>
      <c r="N26" s="6" t="s">
        <v>259</v>
      </c>
      <c r="O26" s="6" t="s">
        <v>799</v>
      </c>
      <c r="P26" s="6" t="s">
        <v>260</v>
      </c>
      <c r="Q26" s="6" t="s">
        <v>261</v>
      </c>
      <c r="R26" s="6" t="s">
        <v>262</v>
      </c>
      <c r="S26" s="6" t="s">
        <v>98</v>
      </c>
      <c r="T26" s="6" t="s">
        <v>263</v>
      </c>
      <c r="U26" s="6" t="s">
        <v>263</v>
      </c>
      <c r="V26" s="6" t="s">
        <v>264</v>
      </c>
      <c r="W26" s="6" t="s">
        <v>713</v>
      </c>
      <c r="X26" s="6" t="s">
        <v>693</v>
      </c>
      <c r="Y26" s="6" t="s">
        <v>714</v>
      </c>
      <c r="Z26" s="6" t="s">
        <v>694</v>
      </c>
      <c r="AA26" s="6" t="s">
        <v>800</v>
      </c>
      <c r="AB26" s="6" t="s">
        <v>695</v>
      </c>
      <c r="AC26" s="6" t="s">
        <v>266</v>
      </c>
      <c r="AD26" s="6" t="s">
        <v>104</v>
      </c>
      <c r="AE26" s="6" t="s">
        <v>269</v>
      </c>
      <c r="AF26" s="6" t="s">
        <v>269</v>
      </c>
      <c r="AG26" s="6" t="s">
        <v>269</v>
      </c>
      <c r="AH26" s="6" t="s">
        <v>105</v>
      </c>
      <c r="AI26" s="6" t="s">
        <v>105</v>
      </c>
      <c r="AJ26" s="6" t="s">
        <v>731</v>
      </c>
      <c r="AK26" s="6" t="s">
        <v>696</v>
      </c>
      <c r="AL26" s="6" t="s">
        <v>271</v>
      </c>
      <c r="AM26" s="6" t="s">
        <v>731</v>
      </c>
      <c r="AN26" s="6" t="s">
        <v>270</v>
      </c>
      <c r="AO26" s="6" t="s">
        <v>698</v>
      </c>
      <c r="AP26" s="6" t="s">
        <v>273</v>
      </c>
      <c r="AQ26" s="6" t="s">
        <v>274</v>
      </c>
      <c r="AR26" s="6" t="s">
        <v>700</v>
      </c>
      <c r="AS26" s="6" t="s">
        <v>700</v>
      </c>
      <c r="AT26" s="6" t="s">
        <v>702</v>
      </c>
      <c r="AU26" s="6" t="s">
        <v>275</v>
      </c>
      <c r="AV26" s="6" t="s">
        <v>386</v>
      </c>
      <c r="AW26" s="6" t="s">
        <v>276</v>
      </c>
      <c r="AX26" s="6" t="s">
        <v>703</v>
      </c>
      <c r="AY26" s="6" t="s">
        <v>379</v>
      </c>
      <c r="AZ26" s="6" t="s">
        <v>704</v>
      </c>
      <c r="BA26" s="6" t="s">
        <v>277</v>
      </c>
      <c r="BB26" s="6" t="s">
        <v>278</v>
      </c>
      <c r="BC26" s="6" t="s">
        <v>301</v>
      </c>
      <c r="BD26" s="6" t="s">
        <v>280</v>
      </c>
      <c r="BE26" s="6" t="s">
        <v>705</v>
      </c>
      <c r="BF26" s="6" t="s">
        <v>307</v>
      </c>
      <c r="BG26" s="6" t="s">
        <v>387</v>
      </c>
      <c r="BH26" s="6" t="s">
        <v>706</v>
      </c>
      <c r="BI26" s="6" t="s">
        <v>707</v>
      </c>
      <c r="BJ26" s="6" t="s">
        <v>716</v>
      </c>
      <c r="BK26" s="6" t="s">
        <v>284</v>
      </c>
      <c r="BL26" s="6" t="s">
        <v>285</v>
      </c>
      <c r="BM26" s="6" t="s">
        <v>709</v>
      </c>
      <c r="BN26" s="6" t="s">
        <v>805</v>
      </c>
      <c r="BO26" s="6" t="s">
        <v>720</v>
      </c>
      <c r="BP26" s="6" t="s">
        <v>720</v>
      </c>
      <c r="BQ26" s="6" t="s">
        <v>802</v>
      </c>
      <c r="BR26" s="6" t="s">
        <v>711</v>
      </c>
      <c r="BS26" s="6" t="s">
        <v>712</v>
      </c>
      <c r="BT26" s="6" t="s">
        <v>123</v>
      </c>
      <c r="BU26" s="6" t="s">
        <v>288</v>
      </c>
      <c r="BV26" s="6" t="s">
        <v>803</v>
      </c>
    </row>
    <row r="27" spans="1:74" s="114" customFormat="1" ht="15.75" x14ac:dyDescent="0.25">
      <c r="A27" s="6" t="s">
        <v>399</v>
      </c>
      <c r="B27" s="278">
        <v>16</v>
      </c>
      <c r="C27" s="333" t="s">
        <v>253</v>
      </c>
      <c r="D27" s="36" t="s">
        <v>592</v>
      </c>
      <c r="E27" s="36" t="s">
        <v>254</v>
      </c>
      <c r="F27" s="36" t="s">
        <v>797</v>
      </c>
      <c r="G27" s="36" t="s">
        <v>742</v>
      </c>
      <c r="H27" s="36" t="s">
        <v>292</v>
      </c>
      <c r="I27" s="6" t="s">
        <v>256</v>
      </c>
      <c r="J27" s="6" t="s">
        <v>257</v>
      </c>
      <c r="K27" s="6" t="s">
        <v>258</v>
      </c>
      <c r="L27" s="6" t="s">
        <v>258</v>
      </c>
      <c r="M27" s="6" t="s">
        <v>798</v>
      </c>
      <c r="N27" s="6" t="s">
        <v>259</v>
      </c>
      <c r="O27" s="6" t="s">
        <v>799</v>
      </c>
      <c r="P27" s="6" t="s">
        <v>260</v>
      </c>
      <c r="Q27" s="6" t="s">
        <v>261</v>
      </c>
      <c r="R27" s="6" t="s">
        <v>262</v>
      </c>
      <c r="S27" s="6" t="s">
        <v>692</v>
      </c>
      <c r="T27" s="6" t="s">
        <v>263</v>
      </c>
      <c r="U27" s="6" t="s">
        <v>263</v>
      </c>
      <c r="V27" s="6" t="s">
        <v>100</v>
      </c>
      <c r="W27" s="6" t="s">
        <v>713</v>
      </c>
      <c r="X27" s="6" t="s">
        <v>693</v>
      </c>
      <c r="Y27" s="6" t="s">
        <v>265</v>
      </c>
      <c r="Z27" s="6" t="s">
        <v>694</v>
      </c>
      <c r="AA27" s="6" t="s">
        <v>800</v>
      </c>
      <c r="AB27" s="6" t="s">
        <v>695</v>
      </c>
      <c r="AC27" s="6" t="s">
        <v>266</v>
      </c>
      <c r="AD27" s="6" t="s">
        <v>267</v>
      </c>
      <c r="AE27" s="6" t="s">
        <v>269</v>
      </c>
      <c r="AF27" s="6" t="s">
        <v>105</v>
      </c>
      <c r="AG27" s="6" t="s">
        <v>269</v>
      </c>
      <c r="AH27" s="6" t="s">
        <v>105</v>
      </c>
      <c r="AI27" s="6" t="s">
        <v>105</v>
      </c>
      <c r="AJ27" s="6" t="s">
        <v>697</v>
      </c>
      <c r="AK27" s="6" t="s">
        <v>696</v>
      </c>
      <c r="AL27" s="6" t="s">
        <v>717</v>
      </c>
      <c r="AM27" s="6" t="s">
        <v>697</v>
      </c>
      <c r="AN27" s="6" t="s">
        <v>270</v>
      </c>
      <c r="AO27" s="6" t="s">
        <v>698</v>
      </c>
      <c r="AP27" s="6" t="s">
        <v>273</v>
      </c>
      <c r="AQ27" s="6" t="s">
        <v>730</v>
      </c>
      <c r="AR27" s="6" t="s">
        <v>700</v>
      </c>
      <c r="AS27" s="6" t="s">
        <v>700</v>
      </c>
      <c r="AT27" s="6" t="s">
        <v>702</v>
      </c>
      <c r="AU27" s="6" t="s">
        <v>275</v>
      </c>
      <c r="AV27" s="6" t="s">
        <v>380</v>
      </c>
      <c r="AW27" s="6" t="s">
        <v>276</v>
      </c>
      <c r="AX27" s="6" t="s">
        <v>703</v>
      </c>
      <c r="AY27" s="6" t="s">
        <v>379</v>
      </c>
      <c r="AZ27" s="6" t="s">
        <v>704</v>
      </c>
      <c r="BA27" s="6" t="s">
        <v>290</v>
      </c>
      <c r="BB27" s="6" t="s">
        <v>291</v>
      </c>
      <c r="BC27" s="6" t="s">
        <v>301</v>
      </c>
      <c r="BD27" s="6" t="s">
        <v>280</v>
      </c>
      <c r="BE27" s="6" t="s">
        <v>705</v>
      </c>
      <c r="BF27" s="6" t="s">
        <v>282</v>
      </c>
      <c r="BG27" s="6" t="s">
        <v>381</v>
      </c>
      <c r="BH27" s="6" t="s">
        <v>706</v>
      </c>
      <c r="BI27" s="6" t="s">
        <v>707</v>
      </c>
      <c r="BJ27" s="6" t="s">
        <v>716</v>
      </c>
      <c r="BK27" s="6" t="s">
        <v>284</v>
      </c>
      <c r="BL27" s="6" t="s">
        <v>285</v>
      </c>
      <c r="BM27" s="6" t="s">
        <v>709</v>
      </c>
      <c r="BN27" s="6" t="s">
        <v>801</v>
      </c>
      <c r="BO27" s="6" t="s">
        <v>710</v>
      </c>
      <c r="BP27" s="6" t="s">
        <v>710</v>
      </c>
      <c r="BQ27" s="6" t="s">
        <v>802</v>
      </c>
      <c r="BR27" s="6" t="s">
        <v>711</v>
      </c>
      <c r="BS27" s="6" t="s">
        <v>712</v>
      </c>
      <c r="BT27" s="6" t="s">
        <v>123</v>
      </c>
      <c r="BU27" s="6" t="s">
        <v>288</v>
      </c>
      <c r="BV27" s="6" t="s">
        <v>807</v>
      </c>
    </row>
    <row r="28" spans="1:74" s="114" customFormat="1" ht="15.75" x14ac:dyDescent="0.25">
      <c r="A28" s="6" t="s">
        <v>400</v>
      </c>
      <c r="B28" s="278">
        <v>17</v>
      </c>
      <c r="C28" s="333" t="s">
        <v>253</v>
      </c>
      <c r="D28" s="36" t="s">
        <v>32</v>
      </c>
      <c r="E28" s="36" t="s">
        <v>90</v>
      </c>
      <c r="F28" s="36" t="s">
        <v>804</v>
      </c>
      <c r="G28" s="36" t="s">
        <v>727</v>
      </c>
      <c r="H28" s="36" t="s">
        <v>292</v>
      </c>
      <c r="I28" s="6" t="s">
        <v>256</v>
      </c>
      <c r="J28" s="6" t="s">
        <v>257</v>
      </c>
      <c r="K28" s="6" t="s">
        <v>258</v>
      </c>
      <c r="L28" s="6" t="s">
        <v>258</v>
      </c>
      <c r="M28" s="6" t="s">
        <v>798</v>
      </c>
      <c r="N28" s="6" t="s">
        <v>259</v>
      </c>
      <c r="O28" s="6" t="s">
        <v>799</v>
      </c>
      <c r="P28" s="6" t="s">
        <v>260</v>
      </c>
      <c r="Q28" s="6" t="s">
        <v>261</v>
      </c>
      <c r="R28" s="6" t="s">
        <v>262</v>
      </c>
      <c r="S28" s="6" t="s">
        <v>692</v>
      </c>
      <c r="T28" s="6" t="s">
        <v>263</v>
      </c>
      <c r="U28" s="6" t="s">
        <v>263</v>
      </c>
      <c r="V28" s="6" t="s">
        <v>264</v>
      </c>
      <c r="W28" s="6" t="s">
        <v>713</v>
      </c>
      <c r="X28" s="6" t="s">
        <v>693</v>
      </c>
      <c r="Y28" s="6" t="s">
        <v>265</v>
      </c>
      <c r="Z28" s="6" t="s">
        <v>694</v>
      </c>
      <c r="AA28" s="6" t="s">
        <v>800</v>
      </c>
      <c r="AB28" s="6" t="s">
        <v>695</v>
      </c>
      <c r="AC28" s="6" t="s">
        <v>266</v>
      </c>
      <c r="AD28" s="6" t="s">
        <v>104</v>
      </c>
      <c r="AE28" s="6" t="s">
        <v>269</v>
      </c>
      <c r="AF28" s="6" t="s">
        <v>269</v>
      </c>
      <c r="AG28" s="6" t="s">
        <v>269</v>
      </c>
      <c r="AH28" s="6" t="s">
        <v>269</v>
      </c>
      <c r="AI28" s="6" t="s">
        <v>269</v>
      </c>
      <c r="AJ28" s="6" t="s">
        <v>721</v>
      </c>
      <c r="AK28" s="6" t="s">
        <v>696</v>
      </c>
      <c r="AL28" s="6" t="s">
        <v>271</v>
      </c>
      <c r="AM28" s="6" t="s">
        <v>721</v>
      </c>
      <c r="AN28" s="6" t="s">
        <v>270</v>
      </c>
      <c r="AO28" s="6" t="s">
        <v>698</v>
      </c>
      <c r="AP28" s="6" t="s">
        <v>273</v>
      </c>
      <c r="AQ28" s="6" t="s">
        <v>315</v>
      </c>
      <c r="AR28" s="6" t="s">
        <v>700</v>
      </c>
      <c r="AS28" s="6" t="s">
        <v>700</v>
      </c>
      <c r="AT28" s="6" t="s">
        <v>702</v>
      </c>
      <c r="AU28" s="6" t="s">
        <v>275</v>
      </c>
      <c r="AV28" s="6" t="s">
        <v>380</v>
      </c>
      <c r="AW28" s="6" t="s">
        <v>276</v>
      </c>
      <c r="AX28" s="6" t="s">
        <v>703</v>
      </c>
      <c r="AY28" s="6" t="s">
        <v>379</v>
      </c>
      <c r="AZ28" s="6" t="s">
        <v>704</v>
      </c>
      <c r="BA28" s="6" t="s">
        <v>290</v>
      </c>
      <c r="BB28" s="6" t="s">
        <v>291</v>
      </c>
      <c r="BC28" s="6" t="s">
        <v>301</v>
      </c>
      <c r="BD28" s="6" t="s">
        <v>280</v>
      </c>
      <c r="BE28" s="6" t="s">
        <v>705</v>
      </c>
      <c r="BF28" s="6" t="s">
        <v>296</v>
      </c>
      <c r="BG28" s="6" t="s">
        <v>381</v>
      </c>
      <c r="BH28" s="6" t="s">
        <v>706</v>
      </c>
      <c r="BI28" s="6" t="s">
        <v>707</v>
      </c>
      <c r="BJ28" s="6" t="s">
        <v>716</v>
      </c>
      <c r="BK28" s="6" t="s">
        <v>284</v>
      </c>
      <c r="BL28" s="6" t="s">
        <v>285</v>
      </c>
      <c r="BM28" s="6" t="s">
        <v>709</v>
      </c>
      <c r="BN28" s="6" t="s">
        <v>801</v>
      </c>
      <c r="BO28" s="6" t="s">
        <v>710</v>
      </c>
      <c r="BP28" s="6" t="s">
        <v>710</v>
      </c>
      <c r="BQ28" s="6" t="s">
        <v>802</v>
      </c>
      <c r="BR28" s="6" t="s">
        <v>711</v>
      </c>
      <c r="BS28" s="6" t="s">
        <v>712</v>
      </c>
      <c r="BT28" s="6" t="s">
        <v>123</v>
      </c>
      <c r="BU28" s="6" t="s">
        <v>288</v>
      </c>
      <c r="BV28" s="6" t="s">
        <v>807</v>
      </c>
    </row>
    <row r="29" spans="1:74" s="114" customFormat="1" ht="15.75" x14ac:dyDescent="0.25">
      <c r="A29" s="6" t="s">
        <v>401</v>
      </c>
      <c r="B29" s="278">
        <v>18</v>
      </c>
      <c r="C29" s="333" t="s">
        <v>253</v>
      </c>
      <c r="D29" s="36" t="s">
        <v>593</v>
      </c>
      <c r="E29" s="36" t="s">
        <v>254</v>
      </c>
      <c r="F29" s="36" t="s">
        <v>797</v>
      </c>
      <c r="G29" s="36" t="s">
        <v>286</v>
      </c>
      <c r="H29" s="36" t="s">
        <v>292</v>
      </c>
      <c r="I29" s="6" t="s">
        <v>256</v>
      </c>
      <c r="J29" s="6" t="s">
        <v>257</v>
      </c>
      <c r="K29" s="6" t="s">
        <v>258</v>
      </c>
      <c r="L29" s="6" t="s">
        <v>258</v>
      </c>
      <c r="M29" s="6" t="s">
        <v>798</v>
      </c>
      <c r="N29" s="6" t="s">
        <v>259</v>
      </c>
      <c r="O29" s="6" t="s">
        <v>799</v>
      </c>
      <c r="P29" s="6" t="s">
        <v>298</v>
      </c>
      <c r="Q29" s="6" t="s">
        <v>261</v>
      </c>
      <c r="R29" s="6" t="s">
        <v>294</v>
      </c>
      <c r="S29" s="6" t="s">
        <v>98</v>
      </c>
      <c r="T29" s="6" t="s">
        <v>263</v>
      </c>
      <c r="U29" s="6" t="s">
        <v>263</v>
      </c>
      <c r="V29" s="6" t="s">
        <v>264</v>
      </c>
      <c r="W29" s="6" t="s">
        <v>101</v>
      </c>
      <c r="X29" s="6" t="s">
        <v>693</v>
      </c>
      <c r="Y29" s="6" t="s">
        <v>265</v>
      </c>
      <c r="Z29" s="6" t="s">
        <v>694</v>
      </c>
      <c r="AA29" s="6" t="s">
        <v>800</v>
      </c>
      <c r="AB29" s="6" t="s">
        <v>695</v>
      </c>
      <c r="AC29" s="6" t="s">
        <v>266</v>
      </c>
      <c r="AD29" s="6" t="s">
        <v>104</v>
      </c>
      <c r="AE29" s="6" t="s">
        <v>269</v>
      </c>
      <c r="AF29" s="6" t="s">
        <v>269</v>
      </c>
      <c r="AG29" s="6" t="s">
        <v>269</v>
      </c>
      <c r="AH29" s="6" t="s">
        <v>269</v>
      </c>
      <c r="AI29" s="6" t="s">
        <v>269</v>
      </c>
      <c r="AJ29" s="6" t="s">
        <v>721</v>
      </c>
      <c r="AK29" s="6" t="s">
        <v>696</v>
      </c>
      <c r="AL29" s="6" t="s">
        <v>271</v>
      </c>
      <c r="AM29" s="6" t="s">
        <v>721</v>
      </c>
      <c r="AN29" s="6" t="s">
        <v>270</v>
      </c>
      <c r="AO29" s="6" t="s">
        <v>698</v>
      </c>
      <c r="AP29" s="6" t="s">
        <v>273</v>
      </c>
      <c r="AQ29" s="6" t="s">
        <v>274</v>
      </c>
      <c r="AR29" s="6" t="s">
        <v>700</v>
      </c>
      <c r="AS29" s="6" t="s">
        <v>700</v>
      </c>
      <c r="AT29" s="6" t="s">
        <v>702</v>
      </c>
      <c r="AU29" s="6" t="s">
        <v>309</v>
      </c>
      <c r="AV29" s="6" t="s">
        <v>380</v>
      </c>
      <c r="AW29" s="6" t="s">
        <v>276</v>
      </c>
      <c r="AX29" s="6" t="s">
        <v>703</v>
      </c>
      <c r="AY29" s="6" t="s">
        <v>379</v>
      </c>
      <c r="AZ29" s="6" t="s">
        <v>704</v>
      </c>
      <c r="BA29" s="6" t="s">
        <v>277</v>
      </c>
      <c r="BB29" s="6" t="s">
        <v>278</v>
      </c>
      <c r="BC29" s="6" t="s">
        <v>301</v>
      </c>
      <c r="BD29" s="6" t="s">
        <v>280</v>
      </c>
      <c r="BE29" s="6" t="s">
        <v>705</v>
      </c>
      <c r="BF29" s="6" t="s">
        <v>282</v>
      </c>
      <c r="BG29" s="6" t="s">
        <v>387</v>
      </c>
      <c r="BH29" s="6" t="s">
        <v>706</v>
      </c>
      <c r="BI29" s="6" t="s">
        <v>707</v>
      </c>
      <c r="BJ29" s="6" t="s">
        <v>716</v>
      </c>
      <c r="BK29" s="6" t="s">
        <v>284</v>
      </c>
      <c r="BL29" s="6" t="s">
        <v>285</v>
      </c>
      <c r="BM29" s="6" t="s">
        <v>709</v>
      </c>
      <c r="BN29" s="6" t="s">
        <v>801</v>
      </c>
      <c r="BO29" s="6" t="s">
        <v>710</v>
      </c>
      <c r="BP29" s="6" t="s">
        <v>710</v>
      </c>
      <c r="BQ29" s="6" t="s">
        <v>802</v>
      </c>
      <c r="BR29" s="6" t="s">
        <v>711</v>
      </c>
      <c r="BS29" s="6" t="s">
        <v>712</v>
      </c>
      <c r="BT29" s="6" t="s">
        <v>123</v>
      </c>
      <c r="BU29" s="6" t="s">
        <v>288</v>
      </c>
      <c r="BV29" s="6" t="s">
        <v>803</v>
      </c>
    </row>
    <row r="30" spans="1:74" s="114" customFormat="1" ht="15.75" x14ac:dyDescent="0.25">
      <c r="A30" s="6" t="s">
        <v>402</v>
      </c>
      <c r="B30" s="278">
        <v>19</v>
      </c>
      <c r="C30" s="333" t="s">
        <v>253</v>
      </c>
      <c r="D30" s="36" t="s">
        <v>595</v>
      </c>
      <c r="E30" s="36" t="s">
        <v>254</v>
      </c>
      <c r="F30" s="36" t="s">
        <v>804</v>
      </c>
      <c r="G30" s="36" t="s">
        <v>727</v>
      </c>
      <c r="H30" s="36" t="s">
        <v>292</v>
      </c>
      <c r="I30" s="6" t="s">
        <v>256</v>
      </c>
      <c r="J30" s="6" t="s">
        <v>257</v>
      </c>
      <c r="K30" s="6" t="s">
        <v>258</v>
      </c>
      <c r="L30" s="6" t="s">
        <v>289</v>
      </c>
      <c r="M30" s="6" t="s">
        <v>798</v>
      </c>
      <c r="N30" s="6" t="s">
        <v>259</v>
      </c>
      <c r="O30" s="6" t="s">
        <v>799</v>
      </c>
      <c r="P30" s="6" t="s">
        <v>260</v>
      </c>
      <c r="Q30" s="6" t="s">
        <v>261</v>
      </c>
      <c r="R30" s="6" t="s">
        <v>262</v>
      </c>
      <c r="S30" s="6" t="s">
        <v>692</v>
      </c>
      <c r="T30" s="6" t="s">
        <v>263</v>
      </c>
      <c r="U30" s="6" t="s">
        <v>263</v>
      </c>
      <c r="V30" s="6" t="s">
        <v>100</v>
      </c>
      <c r="W30" s="6" t="s">
        <v>713</v>
      </c>
      <c r="X30" s="6" t="s">
        <v>693</v>
      </c>
      <c r="Y30" s="6" t="s">
        <v>265</v>
      </c>
      <c r="Z30" s="6" t="s">
        <v>694</v>
      </c>
      <c r="AA30" s="6" t="s">
        <v>800</v>
      </c>
      <c r="AB30" s="6" t="s">
        <v>695</v>
      </c>
      <c r="AC30" s="6" t="s">
        <v>266</v>
      </c>
      <c r="AD30" s="6" t="s">
        <v>104</v>
      </c>
      <c r="AE30" s="6" t="s">
        <v>269</v>
      </c>
      <c r="AF30" s="6" t="s">
        <v>269</v>
      </c>
      <c r="AG30" s="6" t="s">
        <v>269</v>
      </c>
      <c r="AH30" s="6" t="s">
        <v>269</v>
      </c>
      <c r="AI30" s="6" t="s">
        <v>269</v>
      </c>
      <c r="AJ30" s="6" t="s">
        <v>697</v>
      </c>
      <c r="AK30" s="6" t="s">
        <v>696</v>
      </c>
      <c r="AL30" s="6" t="s">
        <v>271</v>
      </c>
      <c r="AM30" s="6" t="s">
        <v>697</v>
      </c>
      <c r="AN30" s="6" t="s">
        <v>270</v>
      </c>
      <c r="AO30" s="6" t="s">
        <v>698</v>
      </c>
      <c r="AP30" s="6" t="s">
        <v>699</v>
      </c>
      <c r="AQ30" s="6" t="s">
        <v>274</v>
      </c>
      <c r="AR30" s="6" t="s">
        <v>701</v>
      </c>
      <c r="AS30" s="6" t="s">
        <v>700</v>
      </c>
      <c r="AT30" s="6" t="s">
        <v>702</v>
      </c>
      <c r="AU30" s="6" t="s">
        <v>309</v>
      </c>
      <c r="AV30" s="6" t="s">
        <v>380</v>
      </c>
      <c r="AW30" s="6" t="s">
        <v>276</v>
      </c>
      <c r="AX30" s="6" t="s">
        <v>703</v>
      </c>
      <c r="AY30" s="6" t="s">
        <v>379</v>
      </c>
      <c r="AZ30" s="6" t="s">
        <v>704</v>
      </c>
      <c r="BA30" s="6" t="s">
        <v>277</v>
      </c>
      <c r="BB30" s="6" t="s">
        <v>278</v>
      </c>
      <c r="BC30" s="6" t="s">
        <v>279</v>
      </c>
      <c r="BD30" s="6" t="s">
        <v>280</v>
      </c>
      <c r="BE30" s="6" t="s">
        <v>705</v>
      </c>
      <c r="BF30" s="6" t="s">
        <v>296</v>
      </c>
      <c r="BG30" s="6" t="s">
        <v>381</v>
      </c>
      <c r="BH30" s="6" t="s">
        <v>706</v>
      </c>
      <c r="BI30" s="6" t="s">
        <v>707</v>
      </c>
      <c r="BJ30" s="6" t="s">
        <v>716</v>
      </c>
      <c r="BK30" s="6" t="s">
        <v>284</v>
      </c>
      <c r="BL30" s="6" t="s">
        <v>285</v>
      </c>
      <c r="BM30" s="6" t="s">
        <v>709</v>
      </c>
      <c r="BN30" s="6" t="s">
        <v>801</v>
      </c>
      <c r="BO30" s="6" t="s">
        <v>710</v>
      </c>
      <c r="BP30" s="6" t="s">
        <v>710</v>
      </c>
      <c r="BQ30" s="6" t="s">
        <v>802</v>
      </c>
      <c r="BR30" s="6" t="s">
        <v>711</v>
      </c>
      <c r="BS30" s="6" t="s">
        <v>712</v>
      </c>
      <c r="BT30" s="6" t="s">
        <v>123</v>
      </c>
      <c r="BU30" s="6" t="s">
        <v>288</v>
      </c>
      <c r="BV30" s="6" t="s">
        <v>807</v>
      </c>
    </row>
    <row r="31" spans="1:74" s="114" customFormat="1" ht="15.75" x14ac:dyDescent="0.25">
      <c r="A31" s="6" t="s">
        <v>403</v>
      </c>
      <c r="B31" s="278">
        <v>20</v>
      </c>
      <c r="C31" s="333" t="s">
        <v>253</v>
      </c>
      <c r="D31" s="36" t="s">
        <v>597</v>
      </c>
      <c r="E31" s="36" t="s">
        <v>254</v>
      </c>
      <c r="F31" s="36" t="s">
        <v>797</v>
      </c>
      <c r="G31" s="36" t="s">
        <v>286</v>
      </c>
      <c r="H31" s="36" t="s">
        <v>292</v>
      </c>
      <c r="I31" s="6" t="s">
        <v>256</v>
      </c>
      <c r="J31" s="6" t="s">
        <v>257</v>
      </c>
      <c r="K31" s="6" t="s">
        <v>744</v>
      </c>
      <c r="L31" s="6" t="s">
        <v>743</v>
      </c>
      <c r="M31" s="6" t="s">
        <v>798</v>
      </c>
      <c r="N31" s="6" t="s">
        <v>259</v>
      </c>
      <c r="O31" s="6" t="s">
        <v>799</v>
      </c>
      <c r="P31" s="6" t="s">
        <v>260</v>
      </c>
      <c r="Q31" s="6" t="s">
        <v>261</v>
      </c>
      <c r="R31" s="6" t="s">
        <v>262</v>
      </c>
      <c r="S31" s="6" t="s">
        <v>98</v>
      </c>
      <c r="T31" s="6" t="s">
        <v>263</v>
      </c>
      <c r="U31" s="6" t="s">
        <v>263</v>
      </c>
      <c r="V31" s="6" t="s">
        <v>264</v>
      </c>
      <c r="W31" s="6" t="s">
        <v>101</v>
      </c>
      <c r="X31" s="6" t="s">
        <v>693</v>
      </c>
      <c r="Y31" s="6" t="s">
        <v>265</v>
      </c>
      <c r="Z31" s="6" t="s">
        <v>694</v>
      </c>
      <c r="AA31" s="6" t="s">
        <v>800</v>
      </c>
      <c r="AB31" s="6" t="s">
        <v>695</v>
      </c>
      <c r="AC31" s="6" t="s">
        <v>266</v>
      </c>
      <c r="AD31" s="6" t="s">
        <v>104</v>
      </c>
      <c r="AE31" s="6" t="s">
        <v>269</v>
      </c>
      <c r="AF31" s="6" t="s">
        <v>269</v>
      </c>
      <c r="AG31" s="6" t="s">
        <v>269</v>
      </c>
      <c r="AH31" s="6" t="s">
        <v>269</v>
      </c>
      <c r="AI31" s="6" t="s">
        <v>269</v>
      </c>
      <c r="AJ31" s="6" t="s">
        <v>731</v>
      </c>
      <c r="AK31" s="6" t="s">
        <v>696</v>
      </c>
      <c r="AL31" s="6" t="s">
        <v>271</v>
      </c>
      <c r="AM31" s="6" t="s">
        <v>731</v>
      </c>
      <c r="AN31" s="6" t="s">
        <v>270</v>
      </c>
      <c r="AO31" s="6" t="s">
        <v>698</v>
      </c>
      <c r="AP31" s="6" t="s">
        <v>273</v>
      </c>
      <c r="AQ31" s="6" t="s">
        <v>274</v>
      </c>
      <c r="AR31" s="6" t="s">
        <v>700</v>
      </c>
      <c r="AS31" s="6" t="s">
        <v>700</v>
      </c>
      <c r="AT31" s="6" t="s">
        <v>702</v>
      </c>
      <c r="AU31" s="6" t="s">
        <v>309</v>
      </c>
      <c r="AV31" s="6" t="s">
        <v>380</v>
      </c>
      <c r="AW31" s="6" t="s">
        <v>276</v>
      </c>
      <c r="AX31" s="6" t="s">
        <v>703</v>
      </c>
      <c r="AY31" s="6" t="s">
        <v>379</v>
      </c>
      <c r="AZ31" s="6" t="s">
        <v>704</v>
      </c>
      <c r="BA31" s="6" t="s">
        <v>277</v>
      </c>
      <c r="BB31" s="6" t="s">
        <v>278</v>
      </c>
      <c r="BC31" s="6" t="s">
        <v>279</v>
      </c>
      <c r="BD31" s="6" t="s">
        <v>733</v>
      </c>
      <c r="BE31" s="6" t="s">
        <v>705</v>
      </c>
      <c r="BF31" s="6" t="s">
        <v>307</v>
      </c>
      <c r="BG31" s="6" t="s">
        <v>387</v>
      </c>
      <c r="BH31" s="6" t="s">
        <v>706</v>
      </c>
      <c r="BI31" s="6" t="s">
        <v>707</v>
      </c>
      <c r="BJ31" s="6" t="s">
        <v>716</v>
      </c>
      <c r="BK31" s="6" t="s">
        <v>284</v>
      </c>
      <c r="BL31" s="6" t="s">
        <v>285</v>
      </c>
      <c r="BM31" s="6" t="s">
        <v>709</v>
      </c>
      <c r="BN31" s="6" t="s">
        <v>801</v>
      </c>
      <c r="BO31" s="6" t="s">
        <v>710</v>
      </c>
      <c r="BP31" s="6" t="s">
        <v>710</v>
      </c>
      <c r="BQ31" s="6" t="s">
        <v>802</v>
      </c>
      <c r="BR31" s="6" t="s">
        <v>711</v>
      </c>
      <c r="BS31" s="6" t="s">
        <v>712</v>
      </c>
      <c r="BT31" s="6" t="s">
        <v>123</v>
      </c>
      <c r="BU31" s="6" t="s">
        <v>288</v>
      </c>
      <c r="BV31" s="6" t="s">
        <v>803</v>
      </c>
    </row>
    <row r="32" spans="1:74" s="114" customFormat="1" ht="15.75" x14ac:dyDescent="0.25">
      <c r="A32" s="6" t="s">
        <v>404</v>
      </c>
      <c r="B32" s="278">
        <v>21</v>
      </c>
      <c r="C32" s="333" t="s">
        <v>253</v>
      </c>
      <c r="D32" s="36" t="s">
        <v>598</v>
      </c>
      <c r="E32" s="36" t="s">
        <v>254</v>
      </c>
      <c r="F32" s="36" t="s">
        <v>804</v>
      </c>
      <c r="G32" s="36" t="s">
        <v>286</v>
      </c>
      <c r="H32" s="36" t="s">
        <v>292</v>
      </c>
      <c r="I32" s="6" t="s">
        <v>256</v>
      </c>
      <c r="J32" s="6" t="s">
        <v>257</v>
      </c>
      <c r="K32" s="6" t="s">
        <v>258</v>
      </c>
      <c r="L32" s="6" t="s">
        <v>258</v>
      </c>
      <c r="M32" s="6" t="s">
        <v>798</v>
      </c>
      <c r="N32" s="6" t="s">
        <v>259</v>
      </c>
      <c r="O32" s="6" t="s">
        <v>799</v>
      </c>
      <c r="P32" s="6" t="s">
        <v>260</v>
      </c>
      <c r="Q32" s="6" t="s">
        <v>261</v>
      </c>
      <c r="R32" s="6" t="s">
        <v>262</v>
      </c>
      <c r="S32" s="6" t="s">
        <v>692</v>
      </c>
      <c r="T32" s="6" t="s">
        <v>263</v>
      </c>
      <c r="U32" s="6" t="s">
        <v>263</v>
      </c>
      <c r="V32" s="6" t="s">
        <v>100</v>
      </c>
      <c r="W32" s="6" t="s">
        <v>713</v>
      </c>
      <c r="X32" s="6" t="s">
        <v>693</v>
      </c>
      <c r="Y32" s="6" t="s">
        <v>265</v>
      </c>
      <c r="Z32" s="6" t="s">
        <v>694</v>
      </c>
      <c r="AA32" s="6" t="s">
        <v>800</v>
      </c>
      <c r="AB32" s="6" t="s">
        <v>695</v>
      </c>
      <c r="AC32" s="6" t="s">
        <v>266</v>
      </c>
      <c r="AD32" s="6" t="s">
        <v>104</v>
      </c>
      <c r="AE32" s="6" t="s">
        <v>269</v>
      </c>
      <c r="AF32" s="6" t="s">
        <v>269</v>
      </c>
      <c r="AG32" s="6" t="s">
        <v>269</v>
      </c>
      <c r="AH32" s="6" t="s">
        <v>269</v>
      </c>
      <c r="AI32" s="6" t="s">
        <v>269</v>
      </c>
      <c r="AJ32" s="6" t="s">
        <v>721</v>
      </c>
      <c r="AK32" s="6" t="s">
        <v>696</v>
      </c>
      <c r="AL32" s="6" t="s">
        <v>271</v>
      </c>
      <c r="AM32" s="6" t="s">
        <v>721</v>
      </c>
      <c r="AN32" s="6" t="s">
        <v>270</v>
      </c>
      <c r="AO32" s="6" t="s">
        <v>698</v>
      </c>
      <c r="AP32" s="6" t="s">
        <v>699</v>
      </c>
      <c r="AQ32" s="6" t="s">
        <v>274</v>
      </c>
      <c r="AR32" s="6" t="s">
        <v>700</v>
      </c>
      <c r="AS32" s="6" t="s">
        <v>700</v>
      </c>
      <c r="AT32" s="6" t="s">
        <v>702</v>
      </c>
      <c r="AU32" s="6" t="s">
        <v>309</v>
      </c>
      <c r="AV32" s="6" t="s">
        <v>380</v>
      </c>
      <c r="AW32" s="6" t="s">
        <v>276</v>
      </c>
      <c r="AX32" s="6" t="s">
        <v>703</v>
      </c>
      <c r="AY32" s="6" t="s">
        <v>379</v>
      </c>
      <c r="AZ32" s="6" t="s">
        <v>704</v>
      </c>
      <c r="BA32" s="6" t="s">
        <v>277</v>
      </c>
      <c r="BB32" s="6" t="s">
        <v>278</v>
      </c>
      <c r="BC32" s="6" t="s">
        <v>279</v>
      </c>
      <c r="BD32" s="6" t="s">
        <v>280</v>
      </c>
      <c r="BE32" s="6" t="s">
        <v>705</v>
      </c>
      <c r="BF32" s="6" t="s">
        <v>296</v>
      </c>
      <c r="BG32" s="6" t="s">
        <v>381</v>
      </c>
      <c r="BH32" s="6" t="s">
        <v>706</v>
      </c>
      <c r="BI32" s="6" t="s">
        <v>707</v>
      </c>
      <c r="BJ32" s="6" t="s">
        <v>716</v>
      </c>
      <c r="BK32" s="6" t="s">
        <v>284</v>
      </c>
      <c r="BL32" s="6" t="s">
        <v>285</v>
      </c>
      <c r="BM32" s="6" t="s">
        <v>709</v>
      </c>
      <c r="BN32" s="6" t="s">
        <v>806</v>
      </c>
      <c r="BO32" s="6" t="s">
        <v>710</v>
      </c>
      <c r="BP32" s="6" t="s">
        <v>710</v>
      </c>
      <c r="BQ32" s="6" t="s">
        <v>802</v>
      </c>
      <c r="BR32" s="6" t="s">
        <v>711</v>
      </c>
      <c r="BS32" s="6" t="s">
        <v>712</v>
      </c>
      <c r="BT32" s="6" t="s">
        <v>287</v>
      </c>
      <c r="BU32" s="6" t="s">
        <v>288</v>
      </c>
      <c r="BV32" s="6" t="s">
        <v>803</v>
      </c>
    </row>
    <row r="33" spans="1:74" s="114" customFormat="1" ht="15.75" x14ac:dyDescent="0.25">
      <c r="A33" s="6" t="s">
        <v>405</v>
      </c>
      <c r="B33" s="278">
        <v>22</v>
      </c>
      <c r="C33" s="333" t="s">
        <v>253</v>
      </c>
      <c r="D33" s="36" t="s">
        <v>15</v>
      </c>
      <c r="E33" s="36" t="s">
        <v>254</v>
      </c>
      <c r="F33" s="36" t="s">
        <v>797</v>
      </c>
      <c r="G33" s="36" t="s">
        <v>286</v>
      </c>
      <c r="H33" s="36" t="s">
        <v>292</v>
      </c>
      <c r="I33" s="6" t="s">
        <v>256</v>
      </c>
      <c r="J33" s="6" t="s">
        <v>257</v>
      </c>
      <c r="K33" s="6" t="s">
        <v>258</v>
      </c>
      <c r="L33" s="6" t="s">
        <v>258</v>
      </c>
      <c r="M33" s="6" t="s">
        <v>798</v>
      </c>
      <c r="N33" s="6" t="s">
        <v>259</v>
      </c>
      <c r="O33" s="6" t="s">
        <v>799</v>
      </c>
      <c r="P33" s="6" t="s">
        <v>260</v>
      </c>
      <c r="Q33" s="6" t="s">
        <v>261</v>
      </c>
      <c r="R33" s="6" t="s">
        <v>262</v>
      </c>
      <c r="S33" s="6" t="s">
        <v>692</v>
      </c>
      <c r="T33" s="6" t="s">
        <v>263</v>
      </c>
      <c r="U33" s="6" t="s">
        <v>263</v>
      </c>
      <c r="V33" s="6" t="s">
        <v>264</v>
      </c>
      <c r="W33" s="6" t="s">
        <v>713</v>
      </c>
      <c r="X33" s="6" t="s">
        <v>693</v>
      </c>
      <c r="Y33" s="6" t="s">
        <v>265</v>
      </c>
      <c r="Z33" s="6" t="s">
        <v>694</v>
      </c>
      <c r="AA33" s="6" t="s">
        <v>800</v>
      </c>
      <c r="AB33" s="6" t="s">
        <v>695</v>
      </c>
      <c r="AC33" s="6" t="s">
        <v>266</v>
      </c>
      <c r="AD33" s="6" t="s">
        <v>267</v>
      </c>
      <c r="AE33" s="6" t="s">
        <v>105</v>
      </c>
      <c r="AF33" s="6" t="s">
        <v>269</v>
      </c>
      <c r="AG33" s="6" t="s">
        <v>105</v>
      </c>
      <c r="AH33" s="6" t="s">
        <v>105</v>
      </c>
      <c r="AI33" s="6" t="s">
        <v>105</v>
      </c>
      <c r="AJ33" s="6" t="s">
        <v>721</v>
      </c>
      <c r="AK33" s="6" t="s">
        <v>696</v>
      </c>
      <c r="AL33" s="6" t="s">
        <v>271</v>
      </c>
      <c r="AM33" s="6" t="s">
        <v>721</v>
      </c>
      <c r="AN33" s="6" t="s">
        <v>270</v>
      </c>
      <c r="AO33" s="6" t="s">
        <v>698</v>
      </c>
      <c r="AP33" s="6" t="s">
        <v>273</v>
      </c>
      <c r="AQ33" s="6" t="s">
        <v>274</v>
      </c>
      <c r="AR33" s="6" t="s">
        <v>700</v>
      </c>
      <c r="AS33" s="6" t="s">
        <v>700</v>
      </c>
      <c r="AT33" s="6" t="s">
        <v>702</v>
      </c>
      <c r="AU33" s="6" t="s">
        <v>275</v>
      </c>
      <c r="AV33" s="6" t="s">
        <v>380</v>
      </c>
      <c r="AW33" s="6" t="s">
        <v>276</v>
      </c>
      <c r="AX33" s="6" t="s">
        <v>703</v>
      </c>
      <c r="AY33" s="6" t="s">
        <v>379</v>
      </c>
      <c r="AZ33" s="6" t="s">
        <v>704</v>
      </c>
      <c r="BA33" s="6" t="s">
        <v>277</v>
      </c>
      <c r="BB33" s="6" t="s">
        <v>278</v>
      </c>
      <c r="BC33" s="6" t="s">
        <v>279</v>
      </c>
      <c r="BD33" s="6" t="s">
        <v>280</v>
      </c>
      <c r="BE33" s="6" t="s">
        <v>705</v>
      </c>
      <c r="BF33" s="6" t="s">
        <v>296</v>
      </c>
      <c r="BG33" s="6" t="s">
        <v>381</v>
      </c>
      <c r="BH33" s="6" t="s">
        <v>706</v>
      </c>
      <c r="BI33" s="6" t="s">
        <v>707</v>
      </c>
      <c r="BJ33" s="6" t="s">
        <v>716</v>
      </c>
      <c r="BK33" s="6" t="s">
        <v>284</v>
      </c>
      <c r="BL33" s="6" t="s">
        <v>285</v>
      </c>
      <c r="BM33" s="6" t="s">
        <v>709</v>
      </c>
      <c r="BN33" s="6" t="s">
        <v>801</v>
      </c>
      <c r="BO33" s="6" t="s">
        <v>710</v>
      </c>
      <c r="BP33" s="6" t="s">
        <v>710</v>
      </c>
      <c r="BQ33" s="6" t="s">
        <v>802</v>
      </c>
      <c r="BR33" s="6" t="s">
        <v>711</v>
      </c>
      <c r="BS33" s="6" t="s">
        <v>712</v>
      </c>
      <c r="BT33" s="6" t="s">
        <v>287</v>
      </c>
      <c r="BU33" s="6" t="s">
        <v>288</v>
      </c>
      <c r="BV33" s="6" t="s">
        <v>803</v>
      </c>
    </row>
    <row r="34" spans="1:74" s="114" customFormat="1" ht="15.75" x14ac:dyDescent="0.25">
      <c r="A34" s="6" t="s">
        <v>406</v>
      </c>
      <c r="B34" s="278">
        <v>23</v>
      </c>
      <c r="C34" s="333" t="s">
        <v>253</v>
      </c>
      <c r="D34" s="36" t="s">
        <v>16</v>
      </c>
      <c r="E34" s="36" t="s">
        <v>254</v>
      </c>
      <c r="F34" s="36" t="s">
        <v>797</v>
      </c>
      <c r="G34" s="36" t="s">
        <v>286</v>
      </c>
      <c r="H34" s="36" t="s">
        <v>292</v>
      </c>
      <c r="I34" s="6" t="s">
        <v>256</v>
      </c>
      <c r="J34" s="6" t="s">
        <v>257</v>
      </c>
      <c r="K34" s="6" t="s">
        <v>258</v>
      </c>
      <c r="L34" s="6" t="s">
        <v>258</v>
      </c>
      <c r="M34" s="6" t="s">
        <v>798</v>
      </c>
      <c r="N34" s="6" t="s">
        <v>259</v>
      </c>
      <c r="O34" s="6" t="s">
        <v>799</v>
      </c>
      <c r="P34" s="6" t="s">
        <v>260</v>
      </c>
      <c r="Q34" s="6" t="s">
        <v>261</v>
      </c>
      <c r="R34" s="6" t="s">
        <v>262</v>
      </c>
      <c r="S34" s="6" t="s">
        <v>98</v>
      </c>
      <c r="T34" s="6" t="s">
        <v>263</v>
      </c>
      <c r="U34" s="6" t="s">
        <v>263</v>
      </c>
      <c r="V34" s="6" t="s">
        <v>100</v>
      </c>
      <c r="W34" s="6" t="s">
        <v>713</v>
      </c>
      <c r="X34" s="6" t="s">
        <v>693</v>
      </c>
      <c r="Y34" s="6" t="s">
        <v>265</v>
      </c>
      <c r="Z34" s="6" t="s">
        <v>694</v>
      </c>
      <c r="AA34" s="6" t="s">
        <v>800</v>
      </c>
      <c r="AB34" s="6" t="s">
        <v>695</v>
      </c>
      <c r="AC34" s="6" t="s">
        <v>266</v>
      </c>
      <c r="AD34" s="6" t="s">
        <v>267</v>
      </c>
      <c r="AE34" s="6" t="s">
        <v>269</v>
      </c>
      <c r="AF34" s="6" t="s">
        <v>269</v>
      </c>
      <c r="AG34" s="6" t="s">
        <v>269</v>
      </c>
      <c r="AH34" s="6" t="s">
        <v>269</v>
      </c>
      <c r="AI34" s="6" t="s">
        <v>269</v>
      </c>
      <c r="AJ34" s="6" t="s">
        <v>697</v>
      </c>
      <c r="AK34" s="6" t="s">
        <v>696</v>
      </c>
      <c r="AL34" s="6" t="s">
        <v>271</v>
      </c>
      <c r="AM34" s="6" t="s">
        <v>697</v>
      </c>
      <c r="AN34" s="6" t="s">
        <v>308</v>
      </c>
      <c r="AO34" s="6" t="s">
        <v>698</v>
      </c>
      <c r="AP34" s="6" t="s">
        <v>273</v>
      </c>
      <c r="AQ34" s="6" t="s">
        <v>274</v>
      </c>
      <c r="AR34" s="6" t="s">
        <v>700</v>
      </c>
      <c r="AS34" s="6" t="s">
        <v>700</v>
      </c>
      <c r="AT34" s="6" t="s">
        <v>702</v>
      </c>
      <c r="AU34" s="6" t="s">
        <v>275</v>
      </c>
      <c r="AV34" s="6" t="s">
        <v>380</v>
      </c>
      <c r="AW34" s="6" t="s">
        <v>276</v>
      </c>
      <c r="AX34" s="6" t="s">
        <v>703</v>
      </c>
      <c r="AY34" s="6" t="s">
        <v>379</v>
      </c>
      <c r="AZ34" s="6" t="s">
        <v>704</v>
      </c>
      <c r="BA34" s="6" t="s">
        <v>277</v>
      </c>
      <c r="BB34" s="6" t="s">
        <v>278</v>
      </c>
      <c r="BC34" s="6" t="s">
        <v>305</v>
      </c>
      <c r="BD34" s="6" t="s">
        <v>280</v>
      </c>
      <c r="BE34" s="6" t="s">
        <v>705</v>
      </c>
      <c r="BF34" s="6" t="s">
        <v>296</v>
      </c>
      <c r="BG34" s="6" t="s">
        <v>381</v>
      </c>
      <c r="BH34" s="6" t="s">
        <v>706</v>
      </c>
      <c r="BI34" s="6" t="s">
        <v>707</v>
      </c>
      <c r="BJ34" s="6" t="s">
        <v>716</v>
      </c>
      <c r="BK34" s="6" t="s">
        <v>284</v>
      </c>
      <c r="BL34" s="6" t="s">
        <v>285</v>
      </c>
      <c r="BM34" s="6" t="s">
        <v>709</v>
      </c>
      <c r="BN34" s="6" t="s">
        <v>801</v>
      </c>
      <c r="BO34" s="6" t="s">
        <v>710</v>
      </c>
      <c r="BP34" s="6" t="s">
        <v>710</v>
      </c>
      <c r="BQ34" s="6" t="s">
        <v>802</v>
      </c>
      <c r="BR34" s="6" t="s">
        <v>711</v>
      </c>
      <c r="BS34" s="6" t="s">
        <v>712</v>
      </c>
      <c r="BT34" s="6" t="s">
        <v>123</v>
      </c>
      <c r="BU34" s="6" t="s">
        <v>288</v>
      </c>
      <c r="BV34" s="6" t="s">
        <v>807</v>
      </c>
    </row>
    <row r="35" spans="1:74" s="114" customFormat="1" ht="15.75" x14ac:dyDescent="0.25">
      <c r="A35" s="6" t="s">
        <v>407</v>
      </c>
      <c r="B35" s="278">
        <v>24</v>
      </c>
      <c r="C35" s="333" t="s">
        <v>253</v>
      </c>
      <c r="D35" s="36" t="s">
        <v>11</v>
      </c>
      <c r="E35" s="36" t="s">
        <v>254</v>
      </c>
      <c r="F35" s="36" t="s">
        <v>797</v>
      </c>
      <c r="G35" s="36" t="s">
        <v>286</v>
      </c>
      <c r="H35" s="36" t="s">
        <v>292</v>
      </c>
      <c r="I35" s="6" t="s">
        <v>256</v>
      </c>
      <c r="J35" s="6" t="s">
        <v>257</v>
      </c>
      <c r="K35" s="6" t="s">
        <v>258</v>
      </c>
      <c r="L35" s="6" t="s">
        <v>258</v>
      </c>
      <c r="M35" s="6" t="s">
        <v>798</v>
      </c>
      <c r="N35" s="6" t="s">
        <v>259</v>
      </c>
      <c r="O35" s="6" t="s">
        <v>799</v>
      </c>
      <c r="P35" s="6" t="s">
        <v>260</v>
      </c>
      <c r="Q35" s="6" t="s">
        <v>261</v>
      </c>
      <c r="R35" s="6" t="s">
        <v>262</v>
      </c>
      <c r="S35" s="6" t="s">
        <v>692</v>
      </c>
      <c r="T35" s="6" t="s">
        <v>263</v>
      </c>
      <c r="U35" s="6" t="s">
        <v>263</v>
      </c>
      <c r="V35" s="6" t="s">
        <v>100</v>
      </c>
      <c r="W35" s="6" t="s">
        <v>713</v>
      </c>
      <c r="X35" s="6" t="s">
        <v>693</v>
      </c>
      <c r="Y35" s="6" t="s">
        <v>265</v>
      </c>
      <c r="Z35" s="6" t="s">
        <v>694</v>
      </c>
      <c r="AA35" s="6" t="s">
        <v>800</v>
      </c>
      <c r="AB35" s="6" t="s">
        <v>695</v>
      </c>
      <c r="AC35" s="6" t="s">
        <v>103</v>
      </c>
      <c r="AD35" s="6" t="s">
        <v>267</v>
      </c>
      <c r="AE35" s="6" t="s">
        <v>269</v>
      </c>
      <c r="AF35" s="6" t="s">
        <v>269</v>
      </c>
      <c r="AG35" s="6" t="s">
        <v>269</v>
      </c>
      <c r="AH35" s="6" t="s">
        <v>269</v>
      </c>
      <c r="AI35" s="6" t="s">
        <v>269</v>
      </c>
      <c r="AJ35" s="6" t="s">
        <v>697</v>
      </c>
      <c r="AK35" s="6" t="s">
        <v>696</v>
      </c>
      <c r="AL35" s="6" t="s">
        <v>271</v>
      </c>
      <c r="AM35" s="6" t="s">
        <v>697</v>
      </c>
      <c r="AN35" s="6" t="s">
        <v>270</v>
      </c>
      <c r="AO35" s="6" t="s">
        <v>698</v>
      </c>
      <c r="AP35" s="6" t="s">
        <v>699</v>
      </c>
      <c r="AQ35" s="6" t="s">
        <v>315</v>
      </c>
      <c r="AR35" s="6" t="s">
        <v>700</v>
      </c>
      <c r="AS35" s="6" t="s">
        <v>700</v>
      </c>
      <c r="AT35" s="6" t="s">
        <v>702</v>
      </c>
      <c r="AU35" s="6" t="s">
        <v>275</v>
      </c>
      <c r="AV35" s="6" t="s">
        <v>380</v>
      </c>
      <c r="AW35" s="6" t="s">
        <v>276</v>
      </c>
      <c r="AX35" s="6" t="s">
        <v>703</v>
      </c>
      <c r="AY35" s="6" t="s">
        <v>379</v>
      </c>
      <c r="AZ35" s="6" t="s">
        <v>704</v>
      </c>
      <c r="BA35" s="6" t="s">
        <v>290</v>
      </c>
      <c r="BB35" s="6" t="s">
        <v>313</v>
      </c>
      <c r="BC35" s="6" t="s">
        <v>279</v>
      </c>
      <c r="BD35" s="6" t="s">
        <v>280</v>
      </c>
      <c r="BE35" s="6" t="s">
        <v>705</v>
      </c>
      <c r="BF35" s="6" t="s">
        <v>307</v>
      </c>
      <c r="BG35" s="6" t="s">
        <v>387</v>
      </c>
      <c r="BH35" s="6" t="s">
        <v>706</v>
      </c>
      <c r="BI35" s="6" t="s">
        <v>707</v>
      </c>
      <c r="BJ35" s="6" t="s">
        <v>716</v>
      </c>
      <c r="BK35" s="6" t="s">
        <v>284</v>
      </c>
      <c r="BL35" s="6" t="s">
        <v>285</v>
      </c>
      <c r="BM35" s="6" t="s">
        <v>729</v>
      </c>
      <c r="BN35" s="6" t="s">
        <v>801</v>
      </c>
      <c r="BO35" s="6" t="s">
        <v>710</v>
      </c>
      <c r="BP35" s="6" t="s">
        <v>710</v>
      </c>
      <c r="BQ35" s="6" t="s">
        <v>802</v>
      </c>
      <c r="BR35" s="6" t="s">
        <v>711</v>
      </c>
      <c r="BS35" s="6" t="s">
        <v>712</v>
      </c>
      <c r="BT35" s="6" t="s">
        <v>123</v>
      </c>
      <c r="BU35" s="6" t="s">
        <v>288</v>
      </c>
      <c r="BV35" s="6" t="s">
        <v>803</v>
      </c>
    </row>
    <row r="36" spans="1:74" s="114" customFormat="1" ht="15.75" x14ac:dyDescent="0.25">
      <c r="A36" s="6" t="s">
        <v>408</v>
      </c>
      <c r="B36" s="278">
        <v>25</v>
      </c>
      <c r="C36" s="333" t="s">
        <v>253</v>
      </c>
      <c r="D36" s="36" t="s">
        <v>600</v>
      </c>
      <c r="E36" s="36" t="s">
        <v>254</v>
      </c>
      <c r="F36" s="36" t="s">
        <v>804</v>
      </c>
      <c r="G36" s="36" t="s">
        <v>286</v>
      </c>
      <c r="H36" s="36" t="s">
        <v>292</v>
      </c>
      <c r="I36" s="6" t="s">
        <v>256</v>
      </c>
      <c r="J36" s="6" t="s">
        <v>257</v>
      </c>
      <c r="K36" s="6" t="s">
        <v>258</v>
      </c>
      <c r="L36" s="6" t="s">
        <v>258</v>
      </c>
      <c r="M36" s="6" t="s">
        <v>798</v>
      </c>
      <c r="N36" s="6" t="s">
        <v>259</v>
      </c>
      <c r="O36" s="6" t="s">
        <v>799</v>
      </c>
      <c r="P36" s="6" t="s">
        <v>260</v>
      </c>
      <c r="Q36" s="6" t="s">
        <v>261</v>
      </c>
      <c r="R36" s="6" t="s">
        <v>262</v>
      </c>
      <c r="S36" s="6" t="s">
        <v>98</v>
      </c>
      <c r="T36" s="6" t="s">
        <v>263</v>
      </c>
      <c r="U36" s="6" t="s">
        <v>263</v>
      </c>
      <c r="V36" s="6" t="s">
        <v>264</v>
      </c>
      <c r="W36" s="6" t="s">
        <v>713</v>
      </c>
      <c r="X36" s="6" t="s">
        <v>693</v>
      </c>
      <c r="Y36" s="6" t="s">
        <v>102</v>
      </c>
      <c r="Z36" s="6" t="s">
        <v>694</v>
      </c>
      <c r="AA36" s="6" t="s">
        <v>800</v>
      </c>
      <c r="AB36" s="6" t="s">
        <v>695</v>
      </c>
      <c r="AC36" s="6" t="s">
        <v>266</v>
      </c>
      <c r="AD36" s="6" t="s">
        <v>104</v>
      </c>
      <c r="AE36" s="6" t="s">
        <v>269</v>
      </c>
      <c r="AF36" s="6" t="s">
        <v>269</v>
      </c>
      <c r="AG36" s="6" t="s">
        <v>269</v>
      </c>
      <c r="AH36" s="6" t="s">
        <v>269</v>
      </c>
      <c r="AI36" s="6" t="s">
        <v>269</v>
      </c>
      <c r="AJ36" s="6" t="s">
        <v>697</v>
      </c>
      <c r="AK36" s="6" t="s">
        <v>696</v>
      </c>
      <c r="AL36" s="6" t="s">
        <v>271</v>
      </c>
      <c r="AM36" s="6" t="s">
        <v>697</v>
      </c>
      <c r="AN36" s="6" t="s">
        <v>308</v>
      </c>
      <c r="AO36" s="6" t="s">
        <v>698</v>
      </c>
      <c r="AP36" s="6" t="s">
        <v>273</v>
      </c>
      <c r="AQ36" s="6" t="s">
        <v>274</v>
      </c>
      <c r="AR36" s="6" t="s">
        <v>700</v>
      </c>
      <c r="AS36" s="6" t="s">
        <v>700</v>
      </c>
      <c r="AT36" s="6" t="s">
        <v>702</v>
      </c>
      <c r="AU36" s="6" t="s">
        <v>275</v>
      </c>
      <c r="AV36" s="6" t="s">
        <v>380</v>
      </c>
      <c r="AW36" s="6" t="s">
        <v>746</v>
      </c>
      <c r="AX36" s="6" t="s">
        <v>745</v>
      </c>
      <c r="AY36" s="6" t="s">
        <v>746</v>
      </c>
      <c r="AZ36" s="6" t="s">
        <v>704</v>
      </c>
      <c r="BA36" s="6" t="s">
        <v>277</v>
      </c>
      <c r="BB36" s="6" t="s">
        <v>278</v>
      </c>
      <c r="BC36" s="6" t="s">
        <v>301</v>
      </c>
      <c r="BD36" s="6" t="s">
        <v>280</v>
      </c>
      <c r="BE36" s="6" t="s">
        <v>705</v>
      </c>
      <c r="BF36" s="6" t="s">
        <v>307</v>
      </c>
      <c r="BG36" s="6" t="s">
        <v>381</v>
      </c>
      <c r="BH36" s="6" t="s">
        <v>706</v>
      </c>
      <c r="BI36" s="6" t="s">
        <v>707</v>
      </c>
      <c r="BJ36" s="6" t="s">
        <v>708</v>
      </c>
      <c r="BK36" s="6" t="s">
        <v>284</v>
      </c>
      <c r="BL36" s="6" t="s">
        <v>285</v>
      </c>
      <c r="BM36" s="6" t="s">
        <v>709</v>
      </c>
      <c r="BN36" s="6" t="s">
        <v>801</v>
      </c>
      <c r="BO36" s="6" t="s">
        <v>710</v>
      </c>
      <c r="BP36" s="6" t="s">
        <v>710</v>
      </c>
      <c r="BQ36" s="6" t="s">
        <v>802</v>
      </c>
      <c r="BR36" s="6" t="s">
        <v>711</v>
      </c>
      <c r="BS36" s="6" t="s">
        <v>712</v>
      </c>
      <c r="BT36" s="6" t="s">
        <v>287</v>
      </c>
      <c r="BU36" s="6" t="s">
        <v>288</v>
      </c>
      <c r="BV36" s="6" t="s">
        <v>803</v>
      </c>
    </row>
    <row r="37" spans="1:74" s="114" customFormat="1" ht="15.75" x14ac:dyDescent="0.25">
      <c r="A37" s="6" t="s">
        <v>409</v>
      </c>
      <c r="B37" s="278">
        <v>26</v>
      </c>
      <c r="C37" s="333" t="s">
        <v>253</v>
      </c>
      <c r="D37" s="36" t="s">
        <v>505</v>
      </c>
      <c r="E37" s="36" t="s">
        <v>254</v>
      </c>
      <c r="F37" s="36" t="s">
        <v>797</v>
      </c>
      <c r="G37" s="36" t="s">
        <v>286</v>
      </c>
      <c r="H37" s="36" t="s">
        <v>292</v>
      </c>
      <c r="I37" s="6" t="s">
        <v>256</v>
      </c>
      <c r="J37" s="6" t="s">
        <v>257</v>
      </c>
      <c r="K37" s="6" t="s">
        <v>258</v>
      </c>
      <c r="L37" s="6" t="s">
        <v>258</v>
      </c>
      <c r="M37" s="6" t="s">
        <v>798</v>
      </c>
      <c r="N37" s="6" t="s">
        <v>259</v>
      </c>
      <c r="O37" s="6" t="s">
        <v>799</v>
      </c>
      <c r="P37" s="6" t="s">
        <v>260</v>
      </c>
      <c r="Q37" s="6" t="s">
        <v>261</v>
      </c>
      <c r="R37" s="6" t="s">
        <v>262</v>
      </c>
      <c r="S37" s="6" t="s">
        <v>98</v>
      </c>
      <c r="T37" s="6" t="s">
        <v>263</v>
      </c>
      <c r="U37" s="6" t="s">
        <v>263</v>
      </c>
      <c r="V37" s="6" t="s">
        <v>303</v>
      </c>
      <c r="W37" s="6" t="s">
        <v>713</v>
      </c>
      <c r="X37" s="6" t="s">
        <v>693</v>
      </c>
      <c r="Y37" s="6" t="s">
        <v>265</v>
      </c>
      <c r="Z37" s="6" t="s">
        <v>694</v>
      </c>
      <c r="AA37" s="6" t="s">
        <v>800</v>
      </c>
      <c r="AB37" s="6" t="s">
        <v>695</v>
      </c>
      <c r="AC37" s="6" t="s">
        <v>266</v>
      </c>
      <c r="AD37" s="6" t="s">
        <v>104</v>
      </c>
      <c r="AE37" s="6" t="s">
        <v>269</v>
      </c>
      <c r="AF37" s="6" t="s">
        <v>269</v>
      </c>
      <c r="AG37" s="6" t="s">
        <v>269</v>
      </c>
      <c r="AH37" s="6" t="s">
        <v>268</v>
      </c>
      <c r="AI37" s="6" t="s">
        <v>268</v>
      </c>
      <c r="AJ37" s="6" t="s">
        <v>697</v>
      </c>
      <c r="AK37" s="6" t="s">
        <v>696</v>
      </c>
      <c r="AL37" s="6" t="s">
        <v>717</v>
      </c>
      <c r="AM37" s="6" t="s">
        <v>697</v>
      </c>
      <c r="AN37" s="6" t="s">
        <v>270</v>
      </c>
      <c r="AO37" s="6" t="s">
        <v>698</v>
      </c>
      <c r="AP37" s="6" t="s">
        <v>273</v>
      </c>
      <c r="AQ37" s="6" t="s">
        <v>274</v>
      </c>
      <c r="AR37" s="6" t="s">
        <v>701</v>
      </c>
      <c r="AS37" s="6" t="s">
        <v>700</v>
      </c>
      <c r="AT37" s="6" t="s">
        <v>702</v>
      </c>
      <c r="AU37" s="6" t="s">
        <v>275</v>
      </c>
      <c r="AV37" s="6" t="s">
        <v>380</v>
      </c>
      <c r="AW37" s="6" t="s">
        <v>276</v>
      </c>
      <c r="AX37" s="6" t="s">
        <v>703</v>
      </c>
      <c r="AY37" s="6" t="s">
        <v>741</v>
      </c>
      <c r="AZ37" s="6" t="s">
        <v>704</v>
      </c>
      <c r="BA37" s="6" t="s">
        <v>277</v>
      </c>
      <c r="BB37" s="6" t="s">
        <v>278</v>
      </c>
      <c r="BC37" s="6" t="s">
        <v>301</v>
      </c>
      <c r="BD37" s="6" t="s">
        <v>280</v>
      </c>
      <c r="BE37" s="6" t="s">
        <v>705</v>
      </c>
      <c r="BF37" s="6" t="s">
        <v>296</v>
      </c>
      <c r="BG37" s="6" t="s">
        <v>381</v>
      </c>
      <c r="BH37" s="6" t="s">
        <v>706</v>
      </c>
      <c r="BI37" s="6" t="s">
        <v>707</v>
      </c>
      <c r="BJ37" s="6" t="s">
        <v>716</v>
      </c>
      <c r="BK37" s="6" t="s">
        <v>284</v>
      </c>
      <c r="BL37" s="6" t="s">
        <v>285</v>
      </c>
      <c r="BM37" s="6" t="s">
        <v>709</v>
      </c>
      <c r="BN37" s="6" t="s">
        <v>805</v>
      </c>
      <c r="BO37" s="6" t="s">
        <v>720</v>
      </c>
      <c r="BP37" s="6" t="s">
        <v>720</v>
      </c>
      <c r="BQ37" s="6" t="s">
        <v>802</v>
      </c>
      <c r="BR37" s="6" t="s">
        <v>711</v>
      </c>
      <c r="BS37" s="6" t="s">
        <v>712</v>
      </c>
      <c r="BT37" s="6" t="s">
        <v>123</v>
      </c>
      <c r="BU37" s="6" t="s">
        <v>288</v>
      </c>
      <c r="BV37" s="6" t="s">
        <v>803</v>
      </c>
    </row>
    <row r="38" spans="1:74" s="114" customFormat="1" ht="15.75" x14ac:dyDescent="0.25">
      <c r="A38" s="6" t="s">
        <v>410</v>
      </c>
      <c r="B38" s="278">
        <v>27</v>
      </c>
      <c r="C38" s="333" t="s">
        <v>253</v>
      </c>
      <c r="D38" s="36" t="s">
        <v>20</v>
      </c>
      <c r="E38" s="36" t="s">
        <v>90</v>
      </c>
      <c r="F38" s="36" t="s">
        <v>804</v>
      </c>
      <c r="G38" s="36" t="s">
        <v>286</v>
      </c>
      <c r="H38" s="36" t="s">
        <v>255</v>
      </c>
      <c r="I38" s="6" t="s">
        <v>310</v>
      </c>
      <c r="J38" s="6" t="s">
        <v>257</v>
      </c>
      <c r="K38" s="6" t="s">
        <v>94</v>
      </c>
      <c r="L38" s="6" t="s">
        <v>258</v>
      </c>
      <c r="M38" s="6" t="s">
        <v>798</v>
      </c>
      <c r="N38" s="6" t="s">
        <v>259</v>
      </c>
      <c r="O38" s="6" t="s">
        <v>799</v>
      </c>
      <c r="P38" s="6" t="s">
        <v>260</v>
      </c>
      <c r="Q38" s="6" t="s">
        <v>261</v>
      </c>
      <c r="R38" s="6" t="s">
        <v>262</v>
      </c>
      <c r="S38" s="6" t="s">
        <v>98</v>
      </c>
      <c r="T38" s="6" t="s">
        <v>263</v>
      </c>
      <c r="U38" s="6" t="s">
        <v>263</v>
      </c>
      <c r="V38" s="6" t="s">
        <v>264</v>
      </c>
      <c r="W38" s="6" t="s">
        <v>101</v>
      </c>
      <c r="X38" s="6" t="s">
        <v>693</v>
      </c>
      <c r="Y38" s="6" t="s">
        <v>714</v>
      </c>
      <c r="Z38" s="6" t="s">
        <v>694</v>
      </c>
      <c r="AA38" s="6" t="s">
        <v>800</v>
      </c>
      <c r="AB38" s="6" t="s">
        <v>695</v>
      </c>
      <c r="AC38" s="6" t="s">
        <v>266</v>
      </c>
      <c r="AD38" s="6" t="s">
        <v>104</v>
      </c>
      <c r="AE38" s="6" t="s">
        <v>268</v>
      </c>
      <c r="AF38" s="6" t="s">
        <v>269</v>
      </c>
      <c r="AG38" s="6" t="s">
        <v>268</v>
      </c>
      <c r="AH38" s="6" t="s">
        <v>268</v>
      </c>
      <c r="AI38" s="6" t="s">
        <v>268</v>
      </c>
      <c r="AJ38" s="6" t="s">
        <v>731</v>
      </c>
      <c r="AK38" s="6" t="s">
        <v>696</v>
      </c>
      <c r="AL38" s="6" t="s">
        <v>271</v>
      </c>
      <c r="AM38" s="6" t="s">
        <v>731</v>
      </c>
      <c r="AN38" s="6" t="s">
        <v>270</v>
      </c>
      <c r="AO38" s="6" t="s">
        <v>698</v>
      </c>
      <c r="AP38" s="6" t="s">
        <v>699</v>
      </c>
      <c r="AQ38" s="6" t="s">
        <v>274</v>
      </c>
      <c r="AR38" s="6" t="s">
        <v>701</v>
      </c>
      <c r="AS38" s="6" t="s">
        <v>700</v>
      </c>
      <c r="AT38" s="6" t="s">
        <v>702</v>
      </c>
      <c r="AU38" s="6" t="s">
        <v>309</v>
      </c>
      <c r="AV38" s="6" t="s">
        <v>380</v>
      </c>
      <c r="AW38" s="6" t="s">
        <v>276</v>
      </c>
      <c r="AX38" s="6" t="s">
        <v>703</v>
      </c>
      <c r="AY38" s="6" t="s">
        <v>379</v>
      </c>
      <c r="AZ38" s="6" t="s">
        <v>704</v>
      </c>
      <c r="BA38" s="6" t="s">
        <v>277</v>
      </c>
      <c r="BB38" s="6" t="s">
        <v>278</v>
      </c>
      <c r="BC38" s="6" t="s">
        <v>279</v>
      </c>
      <c r="BD38" s="6" t="s">
        <v>280</v>
      </c>
      <c r="BE38" s="6" t="s">
        <v>705</v>
      </c>
      <c r="BF38" s="6" t="s">
        <v>307</v>
      </c>
      <c r="BG38" s="6" t="s">
        <v>387</v>
      </c>
      <c r="BH38" s="6" t="s">
        <v>706</v>
      </c>
      <c r="BI38" s="6" t="s">
        <v>707</v>
      </c>
      <c r="BJ38" s="6" t="s">
        <v>716</v>
      </c>
      <c r="BK38" s="6" t="s">
        <v>284</v>
      </c>
      <c r="BL38" s="6" t="s">
        <v>285</v>
      </c>
      <c r="BM38" s="6" t="s">
        <v>709</v>
      </c>
      <c r="BN38" s="6" t="s">
        <v>801</v>
      </c>
      <c r="BO38" s="6" t="s">
        <v>710</v>
      </c>
      <c r="BP38" s="6" t="s">
        <v>710</v>
      </c>
      <c r="BQ38" s="6" t="s">
        <v>802</v>
      </c>
      <c r="BR38" s="6" t="s">
        <v>711</v>
      </c>
      <c r="BS38" s="6" t="s">
        <v>712</v>
      </c>
      <c r="BT38" s="6" t="s">
        <v>123</v>
      </c>
      <c r="BU38" s="6" t="s">
        <v>288</v>
      </c>
      <c r="BV38" s="6" t="s">
        <v>803</v>
      </c>
    </row>
    <row r="39" spans="1:74" s="114" customFormat="1" ht="15.75" x14ac:dyDescent="0.25">
      <c r="A39" s="6" t="s">
        <v>411</v>
      </c>
      <c r="B39" s="278">
        <v>28</v>
      </c>
      <c r="C39" s="333" t="s">
        <v>253</v>
      </c>
      <c r="D39" s="36" t="s">
        <v>22</v>
      </c>
      <c r="E39" s="36" t="s">
        <v>90</v>
      </c>
      <c r="F39" s="36" t="s">
        <v>804</v>
      </c>
      <c r="G39" s="36" t="s">
        <v>727</v>
      </c>
      <c r="H39" s="36" t="s">
        <v>292</v>
      </c>
      <c r="I39" s="6" t="s">
        <v>256</v>
      </c>
      <c r="J39" s="6" t="s">
        <v>257</v>
      </c>
      <c r="K39" s="6" t="s">
        <v>258</v>
      </c>
      <c r="L39" s="6" t="s">
        <v>258</v>
      </c>
      <c r="M39" s="6" t="s">
        <v>798</v>
      </c>
      <c r="N39" s="6" t="s">
        <v>259</v>
      </c>
      <c r="O39" s="6" t="s">
        <v>96</v>
      </c>
      <c r="P39" s="6" t="s">
        <v>260</v>
      </c>
      <c r="Q39" s="6" t="s">
        <v>261</v>
      </c>
      <c r="R39" s="6" t="s">
        <v>262</v>
      </c>
      <c r="S39" s="6" t="s">
        <v>98</v>
      </c>
      <c r="T39" s="6" t="s">
        <v>263</v>
      </c>
      <c r="U39" s="6" t="s">
        <v>263</v>
      </c>
      <c r="V39" s="6" t="s">
        <v>264</v>
      </c>
      <c r="W39" s="6" t="s">
        <v>713</v>
      </c>
      <c r="X39" s="6" t="s">
        <v>693</v>
      </c>
      <c r="Y39" s="6" t="s">
        <v>265</v>
      </c>
      <c r="Z39" s="6" t="s">
        <v>694</v>
      </c>
      <c r="AA39" s="6" t="s">
        <v>800</v>
      </c>
      <c r="AB39" s="6" t="s">
        <v>695</v>
      </c>
      <c r="AC39" s="6" t="s">
        <v>266</v>
      </c>
      <c r="AD39" s="6" t="s">
        <v>104</v>
      </c>
      <c r="AE39" s="6" t="s">
        <v>269</v>
      </c>
      <c r="AF39" s="6" t="s">
        <v>269</v>
      </c>
      <c r="AG39" s="6" t="s">
        <v>269</v>
      </c>
      <c r="AH39" s="6" t="s">
        <v>105</v>
      </c>
      <c r="AI39" s="6" t="s">
        <v>105</v>
      </c>
      <c r="AJ39" s="6" t="s">
        <v>697</v>
      </c>
      <c r="AK39" s="6" t="s">
        <v>696</v>
      </c>
      <c r="AL39" s="6" t="s">
        <v>271</v>
      </c>
      <c r="AM39" s="6" t="s">
        <v>697</v>
      </c>
      <c r="AN39" s="6" t="s">
        <v>270</v>
      </c>
      <c r="AO39" s="6" t="s">
        <v>698</v>
      </c>
      <c r="AP39" s="6" t="s">
        <v>699</v>
      </c>
      <c r="AQ39" s="6" t="s">
        <v>304</v>
      </c>
      <c r="AR39" s="6" t="s">
        <v>700</v>
      </c>
      <c r="AS39" s="6" t="s">
        <v>700</v>
      </c>
      <c r="AT39" s="6" t="s">
        <v>702</v>
      </c>
      <c r="AU39" s="6" t="s">
        <v>309</v>
      </c>
      <c r="AV39" s="6" t="s">
        <v>386</v>
      </c>
      <c r="AW39" s="6" t="s">
        <v>276</v>
      </c>
      <c r="AX39" s="6" t="s">
        <v>703</v>
      </c>
      <c r="AY39" s="6" t="s">
        <v>379</v>
      </c>
      <c r="AZ39" s="6" t="s">
        <v>704</v>
      </c>
      <c r="BA39" s="6" t="s">
        <v>277</v>
      </c>
      <c r="BB39" s="6" t="s">
        <v>278</v>
      </c>
      <c r="BC39" s="6" t="s">
        <v>279</v>
      </c>
      <c r="BD39" s="6" t="s">
        <v>280</v>
      </c>
      <c r="BE39" s="6" t="s">
        <v>705</v>
      </c>
      <c r="BF39" s="6" t="s">
        <v>282</v>
      </c>
      <c r="BG39" s="6" t="s">
        <v>381</v>
      </c>
      <c r="BH39" s="6" t="s">
        <v>706</v>
      </c>
      <c r="BI39" s="6" t="s">
        <v>707</v>
      </c>
      <c r="BJ39" s="6" t="s">
        <v>716</v>
      </c>
      <c r="BK39" s="6" t="s">
        <v>284</v>
      </c>
      <c r="BL39" s="6" t="s">
        <v>728</v>
      </c>
      <c r="BM39" s="6" t="s">
        <v>729</v>
      </c>
      <c r="BN39" s="6" t="s">
        <v>801</v>
      </c>
      <c r="BO39" s="6" t="s">
        <v>710</v>
      </c>
      <c r="BP39" s="6" t="s">
        <v>710</v>
      </c>
      <c r="BQ39" s="6" t="s">
        <v>802</v>
      </c>
      <c r="BR39" s="6" t="s">
        <v>711</v>
      </c>
      <c r="BS39" s="6" t="s">
        <v>712</v>
      </c>
      <c r="BT39" s="6" t="s">
        <v>123</v>
      </c>
      <c r="BU39" s="6" t="s">
        <v>288</v>
      </c>
      <c r="BV39" s="6" t="s">
        <v>803</v>
      </c>
    </row>
    <row r="40" spans="1:74" s="114" customFormat="1" ht="15.75" x14ac:dyDescent="0.25">
      <c r="A40" s="6" t="s">
        <v>412</v>
      </c>
      <c r="B40" s="278">
        <v>29</v>
      </c>
      <c r="C40" s="333" t="s">
        <v>253</v>
      </c>
      <c r="D40" s="36" t="s">
        <v>603</v>
      </c>
      <c r="E40" s="36" t="s">
        <v>90</v>
      </c>
      <c r="F40" s="36" t="s">
        <v>804</v>
      </c>
      <c r="G40" s="36" t="s">
        <v>286</v>
      </c>
      <c r="H40" s="36" t="s">
        <v>292</v>
      </c>
      <c r="I40" s="6" t="s">
        <v>256</v>
      </c>
      <c r="J40" s="6" t="s">
        <v>257</v>
      </c>
      <c r="K40" s="6" t="s">
        <v>258</v>
      </c>
      <c r="L40" s="6" t="s">
        <v>258</v>
      </c>
      <c r="M40" s="6" t="s">
        <v>798</v>
      </c>
      <c r="N40" s="6" t="s">
        <v>259</v>
      </c>
      <c r="O40" s="6" t="s">
        <v>799</v>
      </c>
      <c r="P40" s="6" t="s">
        <v>260</v>
      </c>
      <c r="Q40" s="6" t="s">
        <v>261</v>
      </c>
      <c r="R40" s="6" t="s">
        <v>262</v>
      </c>
      <c r="S40" s="6" t="s">
        <v>98</v>
      </c>
      <c r="T40" s="6" t="s">
        <v>263</v>
      </c>
      <c r="U40" s="6" t="s">
        <v>263</v>
      </c>
      <c r="V40" s="6" t="s">
        <v>100</v>
      </c>
      <c r="W40" s="6" t="s">
        <v>101</v>
      </c>
      <c r="X40" s="6" t="s">
        <v>693</v>
      </c>
      <c r="Y40" s="6" t="s">
        <v>265</v>
      </c>
      <c r="Z40" s="6" t="s">
        <v>694</v>
      </c>
      <c r="AA40" s="6" t="s">
        <v>800</v>
      </c>
      <c r="AB40" s="6" t="s">
        <v>695</v>
      </c>
      <c r="AC40" s="6" t="s">
        <v>266</v>
      </c>
      <c r="AD40" s="6" t="s">
        <v>267</v>
      </c>
      <c r="AE40" s="6" t="s">
        <v>269</v>
      </c>
      <c r="AF40" s="6" t="s">
        <v>269</v>
      </c>
      <c r="AG40" s="6" t="s">
        <v>269</v>
      </c>
      <c r="AH40" s="6" t="s">
        <v>269</v>
      </c>
      <c r="AI40" s="6" t="s">
        <v>269</v>
      </c>
      <c r="AJ40" s="6" t="s">
        <v>731</v>
      </c>
      <c r="AK40" s="6" t="s">
        <v>696</v>
      </c>
      <c r="AL40" s="6" t="s">
        <v>271</v>
      </c>
      <c r="AM40" s="6" t="s">
        <v>731</v>
      </c>
      <c r="AN40" s="6" t="s">
        <v>270</v>
      </c>
      <c r="AO40" s="6" t="s">
        <v>698</v>
      </c>
      <c r="AP40" s="6" t="s">
        <v>699</v>
      </c>
      <c r="AQ40" s="6" t="s">
        <v>274</v>
      </c>
      <c r="AR40" s="6" t="s">
        <v>700</v>
      </c>
      <c r="AS40" s="6" t="s">
        <v>700</v>
      </c>
      <c r="AT40" s="6" t="s">
        <v>702</v>
      </c>
      <c r="AU40" s="6" t="s">
        <v>309</v>
      </c>
      <c r="AV40" s="6" t="s">
        <v>380</v>
      </c>
      <c r="AW40" s="6" t="s">
        <v>276</v>
      </c>
      <c r="AX40" s="6" t="s">
        <v>703</v>
      </c>
      <c r="AY40" s="6" t="s">
        <v>379</v>
      </c>
      <c r="AZ40" s="6" t="s">
        <v>704</v>
      </c>
      <c r="BA40" s="6" t="s">
        <v>277</v>
      </c>
      <c r="BB40" s="6" t="s">
        <v>278</v>
      </c>
      <c r="BC40" s="6" t="s">
        <v>279</v>
      </c>
      <c r="BD40" s="6" t="s">
        <v>280</v>
      </c>
      <c r="BE40" s="6" t="s">
        <v>705</v>
      </c>
      <c r="BF40" s="6" t="s">
        <v>282</v>
      </c>
      <c r="BG40" s="6" t="s">
        <v>387</v>
      </c>
      <c r="BH40" s="6" t="s">
        <v>706</v>
      </c>
      <c r="BI40" s="6" t="s">
        <v>707</v>
      </c>
      <c r="BJ40" s="6" t="s">
        <v>716</v>
      </c>
      <c r="BK40" s="6" t="s">
        <v>284</v>
      </c>
      <c r="BL40" s="6" t="s">
        <v>285</v>
      </c>
      <c r="BM40" s="6" t="s">
        <v>709</v>
      </c>
      <c r="BN40" s="6" t="s">
        <v>801</v>
      </c>
      <c r="BO40" s="6" t="s">
        <v>710</v>
      </c>
      <c r="BP40" s="6" t="s">
        <v>710</v>
      </c>
      <c r="BQ40" s="6" t="s">
        <v>802</v>
      </c>
      <c r="BR40" s="6" t="s">
        <v>711</v>
      </c>
      <c r="BS40" s="6" t="s">
        <v>712</v>
      </c>
      <c r="BT40" s="6" t="s">
        <v>123</v>
      </c>
      <c r="BU40" s="6" t="s">
        <v>288</v>
      </c>
      <c r="BV40" s="6" t="s">
        <v>803</v>
      </c>
    </row>
    <row r="41" spans="1:74" s="114" customFormat="1" ht="15.75" x14ac:dyDescent="0.25">
      <c r="A41" s="6" t="s">
        <v>413</v>
      </c>
      <c r="B41" s="278">
        <v>30</v>
      </c>
      <c r="C41" s="333" t="s">
        <v>253</v>
      </c>
      <c r="D41" s="36" t="s">
        <v>605</v>
      </c>
      <c r="E41" s="36" t="s">
        <v>90</v>
      </c>
      <c r="F41" s="36" t="s">
        <v>804</v>
      </c>
      <c r="G41" s="36" t="s">
        <v>735</v>
      </c>
      <c r="H41" s="36" t="s">
        <v>292</v>
      </c>
      <c r="I41" s="6" t="s">
        <v>256</v>
      </c>
      <c r="J41" s="6" t="s">
        <v>257</v>
      </c>
      <c r="K41" s="6" t="s">
        <v>258</v>
      </c>
      <c r="L41" s="6" t="s">
        <v>258</v>
      </c>
      <c r="M41" s="6" t="s">
        <v>798</v>
      </c>
      <c r="N41" s="6" t="s">
        <v>259</v>
      </c>
      <c r="O41" s="6" t="s">
        <v>799</v>
      </c>
      <c r="P41" s="6" t="s">
        <v>293</v>
      </c>
      <c r="Q41" s="6" t="s">
        <v>261</v>
      </c>
      <c r="R41" s="6" t="s">
        <v>719</v>
      </c>
      <c r="S41" s="6" t="s">
        <v>98</v>
      </c>
      <c r="T41" s="6" t="s">
        <v>263</v>
      </c>
      <c r="U41" s="6" t="s">
        <v>263</v>
      </c>
      <c r="V41" s="6" t="s">
        <v>264</v>
      </c>
      <c r="W41" s="6" t="s">
        <v>713</v>
      </c>
      <c r="X41" s="6" t="s">
        <v>693</v>
      </c>
      <c r="Y41" s="6" t="s">
        <v>265</v>
      </c>
      <c r="Z41" s="6" t="s">
        <v>694</v>
      </c>
      <c r="AA41" s="6" t="s">
        <v>800</v>
      </c>
      <c r="AB41" s="6" t="s">
        <v>695</v>
      </c>
      <c r="AC41" s="6" t="s">
        <v>266</v>
      </c>
      <c r="AD41" s="6" t="s">
        <v>104</v>
      </c>
      <c r="AE41" s="6" t="s">
        <v>269</v>
      </c>
      <c r="AF41" s="6" t="s">
        <v>269</v>
      </c>
      <c r="AG41" s="6" t="s">
        <v>269</v>
      </c>
      <c r="AH41" s="6" t="s">
        <v>269</v>
      </c>
      <c r="AI41" s="6" t="s">
        <v>269</v>
      </c>
      <c r="AJ41" s="6" t="s">
        <v>731</v>
      </c>
      <c r="AK41" s="6" t="s">
        <v>696</v>
      </c>
      <c r="AL41" s="6" t="s">
        <v>271</v>
      </c>
      <c r="AM41" s="6" t="s">
        <v>721</v>
      </c>
      <c r="AN41" s="6" t="s">
        <v>270</v>
      </c>
      <c r="AO41" s="6" t="s">
        <v>698</v>
      </c>
      <c r="AP41" s="6" t="s">
        <v>699</v>
      </c>
      <c r="AQ41" s="6" t="s">
        <v>315</v>
      </c>
      <c r="AR41" s="6" t="s">
        <v>701</v>
      </c>
      <c r="AS41" s="6" t="s">
        <v>700</v>
      </c>
      <c r="AT41" s="6" t="s">
        <v>702</v>
      </c>
      <c r="AU41" s="6" t="s">
        <v>300</v>
      </c>
      <c r="AV41" s="6" t="s">
        <v>386</v>
      </c>
      <c r="AW41" s="6" t="s">
        <v>276</v>
      </c>
      <c r="AX41" s="6" t="s">
        <v>703</v>
      </c>
      <c r="AY41" s="6" t="s">
        <v>379</v>
      </c>
      <c r="AZ41" s="6" t="s">
        <v>704</v>
      </c>
      <c r="BA41" s="6" t="s">
        <v>277</v>
      </c>
      <c r="BB41" s="6" t="s">
        <v>278</v>
      </c>
      <c r="BC41" s="6" t="s">
        <v>305</v>
      </c>
      <c r="BD41" s="6" t="s">
        <v>280</v>
      </c>
      <c r="BE41" s="6" t="s">
        <v>705</v>
      </c>
      <c r="BF41" s="6" t="s">
        <v>296</v>
      </c>
      <c r="BG41" s="6" t="s">
        <v>381</v>
      </c>
      <c r="BH41" s="6" t="s">
        <v>706</v>
      </c>
      <c r="BI41" s="6" t="s">
        <v>707</v>
      </c>
      <c r="BJ41" s="6" t="s">
        <v>716</v>
      </c>
      <c r="BK41" s="6" t="s">
        <v>284</v>
      </c>
      <c r="BL41" s="6" t="s">
        <v>285</v>
      </c>
      <c r="BM41" s="6" t="s">
        <v>709</v>
      </c>
      <c r="BN41" s="6" t="s">
        <v>801</v>
      </c>
      <c r="BO41" s="6" t="s">
        <v>710</v>
      </c>
      <c r="BP41" s="6" t="s">
        <v>736</v>
      </c>
      <c r="BQ41" s="6" t="s">
        <v>802</v>
      </c>
      <c r="BR41" s="6" t="s">
        <v>711</v>
      </c>
      <c r="BS41" s="6" t="s">
        <v>712</v>
      </c>
      <c r="BT41" s="6" t="s">
        <v>123</v>
      </c>
      <c r="BU41" s="6" t="s">
        <v>288</v>
      </c>
      <c r="BV41" s="6" t="s">
        <v>807</v>
      </c>
    </row>
    <row r="42" spans="1:74" s="114" customFormat="1" ht="15.75" x14ac:dyDescent="0.25">
      <c r="A42" s="6" t="s">
        <v>414</v>
      </c>
      <c r="B42" s="278">
        <v>31</v>
      </c>
      <c r="C42" s="333" t="s">
        <v>253</v>
      </c>
      <c r="D42" s="36" t="s">
        <v>607</v>
      </c>
      <c r="E42" s="36" t="s">
        <v>90</v>
      </c>
      <c r="F42" s="36" t="s">
        <v>804</v>
      </c>
      <c r="G42" s="36" t="s">
        <v>727</v>
      </c>
      <c r="H42" s="36" t="s">
        <v>292</v>
      </c>
      <c r="I42" s="6" t="s">
        <v>256</v>
      </c>
      <c r="J42" s="6" t="s">
        <v>257</v>
      </c>
      <c r="K42" s="6" t="s">
        <v>258</v>
      </c>
      <c r="L42" s="6" t="s">
        <v>258</v>
      </c>
      <c r="M42" s="6" t="s">
        <v>798</v>
      </c>
      <c r="N42" s="6" t="s">
        <v>259</v>
      </c>
      <c r="O42" s="6" t="s">
        <v>799</v>
      </c>
      <c r="P42" s="6" t="s">
        <v>298</v>
      </c>
      <c r="Q42" s="6" t="s">
        <v>311</v>
      </c>
      <c r="R42" s="6" t="s">
        <v>262</v>
      </c>
      <c r="S42" s="6" t="s">
        <v>98</v>
      </c>
      <c r="T42" s="6" t="s">
        <v>263</v>
      </c>
      <c r="U42" s="6" t="s">
        <v>263</v>
      </c>
      <c r="V42" s="6" t="s">
        <v>303</v>
      </c>
      <c r="W42" s="6" t="s">
        <v>101</v>
      </c>
      <c r="X42" s="6" t="s">
        <v>693</v>
      </c>
      <c r="Y42" s="6" t="s">
        <v>265</v>
      </c>
      <c r="Z42" s="6" t="s">
        <v>694</v>
      </c>
      <c r="AA42" s="6" t="s">
        <v>800</v>
      </c>
      <c r="AB42" s="6" t="s">
        <v>695</v>
      </c>
      <c r="AC42" s="6" t="s">
        <v>103</v>
      </c>
      <c r="AD42" s="6" t="s">
        <v>104</v>
      </c>
      <c r="AE42" s="6" t="s">
        <v>269</v>
      </c>
      <c r="AF42" s="6" t="s">
        <v>269</v>
      </c>
      <c r="AG42" s="6" t="s">
        <v>269</v>
      </c>
      <c r="AH42" s="6" t="s">
        <v>269</v>
      </c>
      <c r="AI42" s="6" t="s">
        <v>269</v>
      </c>
      <c r="AJ42" s="6" t="s">
        <v>731</v>
      </c>
      <c r="AK42" s="6" t="s">
        <v>696</v>
      </c>
      <c r="AL42" s="6" t="s">
        <v>271</v>
      </c>
      <c r="AM42" s="6" t="s">
        <v>721</v>
      </c>
      <c r="AN42" s="6" t="s">
        <v>270</v>
      </c>
      <c r="AO42" s="6" t="s">
        <v>698</v>
      </c>
      <c r="AP42" s="6" t="s">
        <v>699</v>
      </c>
      <c r="AQ42" s="6" t="s">
        <v>304</v>
      </c>
      <c r="AR42" s="6" t="s">
        <v>700</v>
      </c>
      <c r="AS42" s="6" t="s">
        <v>700</v>
      </c>
      <c r="AT42" s="6" t="s">
        <v>702</v>
      </c>
      <c r="AU42" s="6" t="s">
        <v>275</v>
      </c>
      <c r="AV42" s="6" t="s">
        <v>380</v>
      </c>
      <c r="AW42" s="6" t="s">
        <v>276</v>
      </c>
      <c r="AX42" s="6" t="s">
        <v>703</v>
      </c>
      <c r="AY42" s="6" t="s">
        <v>379</v>
      </c>
      <c r="AZ42" s="6" t="s">
        <v>704</v>
      </c>
      <c r="BA42" s="6" t="s">
        <v>277</v>
      </c>
      <c r="BB42" s="6" t="s">
        <v>278</v>
      </c>
      <c r="BC42" s="6" t="s">
        <v>279</v>
      </c>
      <c r="BD42" s="6" t="s">
        <v>280</v>
      </c>
      <c r="BE42" s="6" t="s">
        <v>705</v>
      </c>
      <c r="BF42" s="6" t="s">
        <v>282</v>
      </c>
      <c r="BG42" s="6" t="s">
        <v>384</v>
      </c>
      <c r="BH42" s="6" t="s">
        <v>706</v>
      </c>
      <c r="BI42" s="6" t="s">
        <v>726</v>
      </c>
      <c r="BJ42" s="6" t="s">
        <v>708</v>
      </c>
      <c r="BK42" s="6" t="s">
        <v>284</v>
      </c>
      <c r="BL42" s="6" t="s">
        <v>285</v>
      </c>
      <c r="BM42" s="6" t="s">
        <v>729</v>
      </c>
      <c r="BN42" s="6" t="s">
        <v>801</v>
      </c>
      <c r="BO42" s="6" t="s">
        <v>710</v>
      </c>
      <c r="BP42" s="6" t="s">
        <v>710</v>
      </c>
      <c r="BQ42" s="6" t="s">
        <v>802</v>
      </c>
      <c r="BR42" s="6" t="s">
        <v>711</v>
      </c>
      <c r="BS42" s="6" t="s">
        <v>712</v>
      </c>
      <c r="BT42" s="6" t="s">
        <v>123</v>
      </c>
      <c r="BU42" s="6" t="s">
        <v>288</v>
      </c>
      <c r="BV42" s="6" t="s">
        <v>807</v>
      </c>
    </row>
    <row r="43" spans="1:74" s="114" customFormat="1" ht="15.75" x14ac:dyDescent="0.25">
      <c r="A43" s="6" t="s">
        <v>415</v>
      </c>
      <c r="B43" s="278">
        <v>32</v>
      </c>
      <c r="C43" s="333" t="s">
        <v>253</v>
      </c>
      <c r="D43" s="36" t="s">
        <v>26</v>
      </c>
      <c r="E43" s="36" t="s">
        <v>254</v>
      </c>
      <c r="F43" s="36" t="s">
        <v>797</v>
      </c>
      <c r="G43" s="36" t="s">
        <v>297</v>
      </c>
      <c r="H43" s="36" t="s">
        <v>292</v>
      </c>
      <c r="I43" s="6" t="s">
        <v>256</v>
      </c>
      <c r="J43" s="6" t="s">
        <v>257</v>
      </c>
      <c r="K43" s="6" t="s">
        <v>258</v>
      </c>
      <c r="L43" s="6" t="s">
        <v>258</v>
      </c>
      <c r="M43" s="6" t="s">
        <v>798</v>
      </c>
      <c r="N43" s="6" t="s">
        <v>259</v>
      </c>
      <c r="O43" s="6" t="s">
        <v>96</v>
      </c>
      <c r="P43" s="6" t="s">
        <v>293</v>
      </c>
      <c r="Q43" s="6" t="s">
        <v>261</v>
      </c>
      <c r="R43" s="6" t="s">
        <v>719</v>
      </c>
      <c r="S43" s="6" t="s">
        <v>692</v>
      </c>
      <c r="T43" s="6" t="s">
        <v>263</v>
      </c>
      <c r="U43" s="6" t="s">
        <v>263</v>
      </c>
      <c r="V43" s="6" t="s">
        <v>264</v>
      </c>
      <c r="W43" s="6" t="s">
        <v>713</v>
      </c>
      <c r="X43" s="6" t="s">
        <v>693</v>
      </c>
      <c r="Y43" s="6" t="s">
        <v>265</v>
      </c>
      <c r="Z43" s="6" t="s">
        <v>694</v>
      </c>
      <c r="AA43" s="6" t="s">
        <v>800</v>
      </c>
      <c r="AB43" s="6" t="s">
        <v>695</v>
      </c>
      <c r="AC43" s="6" t="s">
        <v>266</v>
      </c>
      <c r="AD43" s="6" t="s">
        <v>267</v>
      </c>
      <c r="AE43" s="6" t="s">
        <v>269</v>
      </c>
      <c r="AF43" s="6" t="s">
        <v>269</v>
      </c>
      <c r="AG43" s="6" t="s">
        <v>269</v>
      </c>
      <c r="AH43" s="6" t="s">
        <v>269</v>
      </c>
      <c r="AI43" s="6" t="s">
        <v>269</v>
      </c>
      <c r="AJ43" s="6" t="s">
        <v>697</v>
      </c>
      <c r="AK43" s="6" t="s">
        <v>722</v>
      </c>
      <c r="AL43" s="6" t="s">
        <v>271</v>
      </c>
      <c r="AM43" s="6" t="s">
        <v>697</v>
      </c>
      <c r="AN43" s="6" t="s">
        <v>270</v>
      </c>
      <c r="AO43" s="6" t="s">
        <v>698</v>
      </c>
      <c r="AP43" s="6" t="s">
        <v>273</v>
      </c>
      <c r="AQ43" s="6" t="s">
        <v>274</v>
      </c>
      <c r="AR43" s="6" t="s">
        <v>701</v>
      </c>
      <c r="AS43" s="6" t="s">
        <v>700</v>
      </c>
      <c r="AT43" s="6" t="s">
        <v>702</v>
      </c>
      <c r="AU43" s="6" t="s">
        <v>275</v>
      </c>
      <c r="AV43" s="6" t="s">
        <v>380</v>
      </c>
      <c r="AW43" s="6" t="s">
        <v>276</v>
      </c>
      <c r="AX43" s="6" t="s">
        <v>703</v>
      </c>
      <c r="AY43" s="6" t="s">
        <v>379</v>
      </c>
      <c r="AZ43" s="6" t="s">
        <v>704</v>
      </c>
      <c r="BA43" s="6" t="s">
        <v>277</v>
      </c>
      <c r="BB43" s="6" t="s">
        <v>278</v>
      </c>
      <c r="BC43" s="6" t="s">
        <v>301</v>
      </c>
      <c r="BD43" s="6" t="s">
        <v>280</v>
      </c>
      <c r="BE43" s="6" t="s">
        <v>705</v>
      </c>
      <c r="BF43" s="6" t="s">
        <v>296</v>
      </c>
      <c r="BG43" s="6" t="s">
        <v>381</v>
      </c>
      <c r="BH43" s="6" t="s">
        <v>706</v>
      </c>
      <c r="BI43" s="6" t="s">
        <v>707</v>
      </c>
      <c r="BJ43" s="6" t="s">
        <v>283</v>
      </c>
      <c r="BK43" s="6" t="s">
        <v>284</v>
      </c>
      <c r="BL43" s="6" t="s">
        <v>285</v>
      </c>
      <c r="BM43" s="6" t="s">
        <v>709</v>
      </c>
      <c r="BN43" s="6" t="s">
        <v>801</v>
      </c>
      <c r="BO43" s="6" t="s">
        <v>710</v>
      </c>
      <c r="BP43" s="6" t="s">
        <v>736</v>
      </c>
      <c r="BQ43" s="6" t="s">
        <v>802</v>
      </c>
      <c r="BR43" s="6" t="s">
        <v>711</v>
      </c>
      <c r="BS43" s="6" t="s">
        <v>712</v>
      </c>
      <c r="BT43" s="6" t="s">
        <v>287</v>
      </c>
      <c r="BU43" s="6" t="s">
        <v>288</v>
      </c>
      <c r="BV43" s="6" t="s">
        <v>779</v>
      </c>
    </row>
    <row r="44" spans="1:74" s="114" customFormat="1" ht="15.75" x14ac:dyDescent="0.25">
      <c r="A44" s="6" t="s">
        <v>416</v>
      </c>
      <c r="B44" s="278">
        <v>33</v>
      </c>
      <c r="C44" s="330" t="s">
        <v>253</v>
      </c>
      <c r="D44" s="23" t="s">
        <v>28</v>
      </c>
      <c r="E44" s="23" t="s">
        <v>254</v>
      </c>
      <c r="F44" s="23" t="s">
        <v>797</v>
      </c>
      <c r="G44" s="23" t="s">
        <v>297</v>
      </c>
      <c r="H44" s="23" t="s">
        <v>292</v>
      </c>
      <c r="I44" s="6" t="s">
        <v>256</v>
      </c>
      <c r="J44" s="6" t="s">
        <v>257</v>
      </c>
      <c r="K44" s="6" t="s">
        <v>258</v>
      </c>
      <c r="L44" s="6" t="s">
        <v>258</v>
      </c>
      <c r="M44" s="6" t="s">
        <v>798</v>
      </c>
      <c r="N44" s="6" t="s">
        <v>259</v>
      </c>
      <c r="O44" s="6" t="s">
        <v>799</v>
      </c>
      <c r="P44" s="6" t="s">
        <v>260</v>
      </c>
      <c r="Q44" s="6" t="s">
        <v>261</v>
      </c>
      <c r="R44" s="6" t="s">
        <v>262</v>
      </c>
      <c r="S44" s="6" t="s">
        <v>692</v>
      </c>
      <c r="T44" s="6" t="s">
        <v>263</v>
      </c>
      <c r="U44" s="6" t="s">
        <v>263</v>
      </c>
      <c r="V44" s="6" t="s">
        <v>100</v>
      </c>
      <c r="W44" s="6" t="s">
        <v>713</v>
      </c>
      <c r="X44" s="6" t="s">
        <v>693</v>
      </c>
      <c r="Y44" s="6" t="s">
        <v>265</v>
      </c>
      <c r="Z44" s="6" t="s">
        <v>694</v>
      </c>
      <c r="AA44" s="6" t="s">
        <v>800</v>
      </c>
      <c r="AB44" s="6" t="s">
        <v>695</v>
      </c>
      <c r="AC44" s="6" t="s">
        <v>266</v>
      </c>
      <c r="AD44" s="6" t="s">
        <v>267</v>
      </c>
      <c r="AE44" s="6" t="s">
        <v>269</v>
      </c>
      <c r="AF44" s="6" t="s">
        <v>269</v>
      </c>
      <c r="AG44" s="6" t="s">
        <v>269</v>
      </c>
      <c r="AH44" s="6" t="s">
        <v>269</v>
      </c>
      <c r="AI44" s="6" t="s">
        <v>269</v>
      </c>
      <c r="AJ44" s="6" t="s">
        <v>697</v>
      </c>
      <c r="AK44" s="6" t="s">
        <v>696</v>
      </c>
      <c r="AL44" s="6" t="s">
        <v>271</v>
      </c>
      <c r="AM44" s="6" t="s">
        <v>697</v>
      </c>
      <c r="AN44" s="6" t="s">
        <v>270</v>
      </c>
      <c r="AO44" s="6" t="s">
        <v>698</v>
      </c>
      <c r="AP44" s="6" t="s">
        <v>699</v>
      </c>
      <c r="AQ44" s="6" t="s">
        <v>274</v>
      </c>
      <c r="AR44" s="6" t="s">
        <v>732</v>
      </c>
      <c r="AS44" s="6" t="s">
        <v>732</v>
      </c>
      <c r="AT44" s="6" t="s">
        <v>702</v>
      </c>
      <c r="AU44" s="6" t="s">
        <v>275</v>
      </c>
      <c r="AV44" s="6" t="s">
        <v>380</v>
      </c>
      <c r="AW44" s="6" t="s">
        <v>276</v>
      </c>
      <c r="AX44" s="6" t="s">
        <v>703</v>
      </c>
      <c r="AY44" s="6" t="s">
        <v>379</v>
      </c>
      <c r="AZ44" s="6" t="s">
        <v>704</v>
      </c>
      <c r="BA44" s="6" t="s">
        <v>277</v>
      </c>
      <c r="BB44" s="6" t="s">
        <v>278</v>
      </c>
      <c r="BC44" s="6" t="s">
        <v>301</v>
      </c>
      <c r="BD44" s="6" t="s">
        <v>280</v>
      </c>
      <c r="BE44" s="6" t="s">
        <v>705</v>
      </c>
      <c r="BF44" s="6" t="s">
        <v>296</v>
      </c>
      <c r="BG44" s="6" t="s">
        <v>381</v>
      </c>
      <c r="BH44" s="6" t="s">
        <v>706</v>
      </c>
      <c r="BI44" s="6" t="s">
        <v>726</v>
      </c>
      <c r="BJ44" s="6" t="s">
        <v>708</v>
      </c>
      <c r="BK44" s="6" t="s">
        <v>284</v>
      </c>
      <c r="BL44" s="6" t="s">
        <v>285</v>
      </c>
      <c r="BM44" s="6" t="s">
        <v>709</v>
      </c>
      <c r="BN44" s="6" t="s">
        <v>809</v>
      </c>
      <c r="BO44" s="6" t="s">
        <v>710</v>
      </c>
      <c r="BP44" s="6" t="s">
        <v>710</v>
      </c>
      <c r="BQ44" s="6" t="s">
        <v>802</v>
      </c>
      <c r="BR44" s="6" t="s">
        <v>711</v>
      </c>
      <c r="BS44" s="6" t="s">
        <v>712</v>
      </c>
      <c r="BT44" s="6" t="s">
        <v>287</v>
      </c>
      <c r="BU44" s="6" t="s">
        <v>288</v>
      </c>
      <c r="BV44" s="6" t="s">
        <v>803</v>
      </c>
    </row>
    <row r="45" spans="1:74" s="114" customFormat="1" ht="15.75" x14ac:dyDescent="0.25">
      <c r="A45" s="6" t="s">
        <v>417</v>
      </c>
      <c r="B45" s="278">
        <v>34</v>
      </c>
      <c r="C45" s="330" t="s">
        <v>253</v>
      </c>
      <c r="D45" s="23" t="s">
        <v>29</v>
      </c>
      <c r="E45" s="23" t="s">
        <v>254</v>
      </c>
      <c r="F45" s="23" t="s">
        <v>804</v>
      </c>
      <c r="G45" s="23" t="s">
        <v>727</v>
      </c>
      <c r="H45" s="23" t="s">
        <v>292</v>
      </c>
      <c r="I45" s="6" t="s">
        <v>256</v>
      </c>
      <c r="J45" s="6" t="s">
        <v>257</v>
      </c>
      <c r="K45" s="6" t="s">
        <v>258</v>
      </c>
      <c r="L45" s="6" t="s">
        <v>258</v>
      </c>
      <c r="M45" s="6" t="s">
        <v>798</v>
      </c>
      <c r="N45" s="6" t="s">
        <v>302</v>
      </c>
      <c r="O45" s="6" t="s">
        <v>96</v>
      </c>
      <c r="P45" s="6" t="s">
        <v>293</v>
      </c>
      <c r="Q45" s="6" t="s">
        <v>261</v>
      </c>
      <c r="R45" s="6" t="s">
        <v>719</v>
      </c>
      <c r="S45" s="6" t="s">
        <v>98</v>
      </c>
      <c r="T45" s="6" t="s">
        <v>263</v>
      </c>
      <c r="U45" s="6" t="s">
        <v>263</v>
      </c>
      <c r="V45" s="6" t="s">
        <v>264</v>
      </c>
      <c r="W45" s="6" t="s">
        <v>101</v>
      </c>
      <c r="X45" s="6" t="s">
        <v>693</v>
      </c>
      <c r="Y45" s="6" t="s">
        <v>265</v>
      </c>
      <c r="Z45" s="6" t="s">
        <v>694</v>
      </c>
      <c r="AA45" s="6" t="s">
        <v>800</v>
      </c>
      <c r="AB45" s="6" t="s">
        <v>695</v>
      </c>
      <c r="AC45" s="6" t="s">
        <v>266</v>
      </c>
      <c r="AD45" s="6" t="s">
        <v>295</v>
      </c>
      <c r="AE45" s="6" t="s">
        <v>269</v>
      </c>
      <c r="AF45" s="6" t="s">
        <v>269</v>
      </c>
      <c r="AG45" s="6" t="s">
        <v>269</v>
      </c>
      <c r="AH45" s="6" t="s">
        <v>268</v>
      </c>
      <c r="AI45" s="6" t="s">
        <v>105</v>
      </c>
      <c r="AJ45" s="6" t="s">
        <v>289</v>
      </c>
      <c r="AK45" s="6" t="s">
        <v>696</v>
      </c>
      <c r="AL45" s="6" t="s">
        <v>271</v>
      </c>
      <c r="AM45" s="6" t="s">
        <v>697</v>
      </c>
      <c r="AN45" s="6" t="s">
        <v>272</v>
      </c>
      <c r="AO45" s="6" t="s">
        <v>698</v>
      </c>
      <c r="AP45" s="6" t="s">
        <v>699</v>
      </c>
      <c r="AQ45" s="6" t="s">
        <v>304</v>
      </c>
      <c r="AR45" s="6" t="s">
        <v>701</v>
      </c>
      <c r="AS45" s="6" t="s">
        <v>700</v>
      </c>
      <c r="AT45" s="6" t="s">
        <v>702</v>
      </c>
      <c r="AU45" s="6" t="s">
        <v>300</v>
      </c>
      <c r="AV45" s="6" t="s">
        <v>380</v>
      </c>
      <c r="AW45" s="6" t="s">
        <v>276</v>
      </c>
      <c r="AX45" s="6" t="s">
        <v>703</v>
      </c>
      <c r="AY45" s="6" t="s">
        <v>379</v>
      </c>
      <c r="AZ45" s="6" t="s">
        <v>704</v>
      </c>
      <c r="BA45" s="6" t="s">
        <v>277</v>
      </c>
      <c r="BB45" s="6" t="s">
        <v>278</v>
      </c>
      <c r="BC45" s="6" t="s">
        <v>279</v>
      </c>
      <c r="BD45" s="6" t="s">
        <v>280</v>
      </c>
      <c r="BE45" s="6" t="s">
        <v>705</v>
      </c>
      <c r="BF45" s="6" t="s">
        <v>307</v>
      </c>
      <c r="BG45" s="6" t="s">
        <v>384</v>
      </c>
      <c r="BH45" s="6" t="s">
        <v>706</v>
      </c>
      <c r="BI45" s="6" t="s">
        <v>707</v>
      </c>
      <c r="BJ45" s="6" t="s">
        <v>716</v>
      </c>
      <c r="BK45" s="6" t="s">
        <v>284</v>
      </c>
      <c r="BL45" s="6" t="s">
        <v>285</v>
      </c>
      <c r="BM45" s="6" t="s">
        <v>729</v>
      </c>
      <c r="BN45" s="6" t="s">
        <v>809</v>
      </c>
      <c r="BO45" s="6" t="s">
        <v>710</v>
      </c>
      <c r="BP45" s="6" t="s">
        <v>710</v>
      </c>
      <c r="BQ45" s="6" t="s">
        <v>802</v>
      </c>
      <c r="BR45" s="6" t="s">
        <v>711</v>
      </c>
      <c r="BS45" s="6" t="s">
        <v>712</v>
      </c>
      <c r="BT45" s="6" t="s">
        <v>123</v>
      </c>
      <c r="BU45" s="6" t="s">
        <v>288</v>
      </c>
      <c r="BV45" s="6" t="s">
        <v>803</v>
      </c>
    </row>
    <row r="46" spans="1:74" s="114" customFormat="1" ht="15.75" x14ac:dyDescent="0.25">
      <c r="A46" s="6" t="s">
        <v>418</v>
      </c>
      <c r="B46" s="278">
        <v>35</v>
      </c>
      <c r="C46" s="330" t="s">
        <v>253</v>
      </c>
      <c r="D46" s="23" t="s">
        <v>609</v>
      </c>
      <c r="E46" s="23" t="s">
        <v>254</v>
      </c>
      <c r="F46" s="23" t="s">
        <v>804</v>
      </c>
      <c r="G46" s="23" t="s">
        <v>286</v>
      </c>
      <c r="H46" s="23" t="s">
        <v>292</v>
      </c>
      <c r="I46" s="6" t="s">
        <v>256</v>
      </c>
      <c r="J46" s="6" t="s">
        <v>257</v>
      </c>
      <c r="K46" s="6" t="s">
        <v>258</v>
      </c>
      <c r="L46" s="6" t="s">
        <v>258</v>
      </c>
      <c r="M46" s="6" t="s">
        <v>798</v>
      </c>
      <c r="N46" s="6" t="s">
        <v>259</v>
      </c>
      <c r="O46" s="6" t="s">
        <v>799</v>
      </c>
      <c r="P46" s="6" t="s">
        <v>298</v>
      </c>
      <c r="Q46" s="6" t="s">
        <v>299</v>
      </c>
      <c r="R46" s="6" t="s">
        <v>262</v>
      </c>
      <c r="S46" s="6" t="s">
        <v>98</v>
      </c>
      <c r="T46" s="6" t="s">
        <v>263</v>
      </c>
      <c r="U46" s="6" t="s">
        <v>263</v>
      </c>
      <c r="V46" s="6" t="s">
        <v>264</v>
      </c>
      <c r="W46" s="6" t="s">
        <v>713</v>
      </c>
      <c r="X46" s="6" t="s">
        <v>693</v>
      </c>
      <c r="Y46" s="6" t="s">
        <v>265</v>
      </c>
      <c r="Z46" s="6" t="s">
        <v>694</v>
      </c>
      <c r="AA46" s="6" t="s">
        <v>800</v>
      </c>
      <c r="AB46" s="6" t="s">
        <v>695</v>
      </c>
      <c r="AC46" s="6" t="s">
        <v>266</v>
      </c>
      <c r="AD46" s="6" t="s">
        <v>267</v>
      </c>
      <c r="AE46" s="6" t="s">
        <v>269</v>
      </c>
      <c r="AF46" s="6" t="s">
        <v>269</v>
      </c>
      <c r="AG46" s="6" t="s">
        <v>269</v>
      </c>
      <c r="AH46" s="6" t="s">
        <v>269</v>
      </c>
      <c r="AI46" s="6" t="s">
        <v>269</v>
      </c>
      <c r="AJ46" s="6" t="s">
        <v>697</v>
      </c>
      <c r="AK46" s="6" t="s">
        <v>696</v>
      </c>
      <c r="AL46" s="6" t="s">
        <v>271</v>
      </c>
      <c r="AM46" s="6" t="s">
        <v>697</v>
      </c>
      <c r="AN46" s="6" t="s">
        <v>270</v>
      </c>
      <c r="AO46" s="6" t="s">
        <v>698</v>
      </c>
      <c r="AP46" s="6" t="s">
        <v>273</v>
      </c>
      <c r="AQ46" s="6" t="s">
        <v>274</v>
      </c>
      <c r="AR46" s="6" t="s">
        <v>700</v>
      </c>
      <c r="AS46" s="6" t="s">
        <v>700</v>
      </c>
      <c r="AT46" s="6" t="s">
        <v>702</v>
      </c>
      <c r="AU46" s="6" t="s">
        <v>309</v>
      </c>
      <c r="AV46" s="6" t="s">
        <v>386</v>
      </c>
      <c r="AW46" s="6" t="s">
        <v>276</v>
      </c>
      <c r="AX46" s="6" t="s">
        <v>703</v>
      </c>
      <c r="AY46" s="6" t="s">
        <v>379</v>
      </c>
      <c r="AZ46" s="6" t="s">
        <v>704</v>
      </c>
      <c r="BA46" s="6" t="s">
        <v>277</v>
      </c>
      <c r="BB46" s="6" t="s">
        <v>278</v>
      </c>
      <c r="BC46" s="6" t="s">
        <v>279</v>
      </c>
      <c r="BD46" s="6" t="s">
        <v>280</v>
      </c>
      <c r="BE46" s="6" t="s">
        <v>705</v>
      </c>
      <c r="BF46" s="6" t="s">
        <v>296</v>
      </c>
      <c r="BG46" s="6" t="s">
        <v>387</v>
      </c>
      <c r="BH46" s="6" t="s">
        <v>706</v>
      </c>
      <c r="BI46" s="6" t="s">
        <v>726</v>
      </c>
      <c r="BJ46" s="6" t="s">
        <v>708</v>
      </c>
      <c r="BK46" s="6" t="s">
        <v>284</v>
      </c>
      <c r="BL46" s="6" t="s">
        <v>285</v>
      </c>
      <c r="BM46" s="6" t="s">
        <v>729</v>
      </c>
      <c r="BN46" s="6" t="s">
        <v>801</v>
      </c>
      <c r="BO46" s="6" t="s">
        <v>710</v>
      </c>
      <c r="BP46" s="6" t="s">
        <v>710</v>
      </c>
      <c r="BQ46" s="6" t="s">
        <v>802</v>
      </c>
      <c r="BR46" s="6" t="s">
        <v>711</v>
      </c>
      <c r="BS46" s="6" t="s">
        <v>712</v>
      </c>
      <c r="BT46" s="6" t="s">
        <v>287</v>
      </c>
      <c r="BU46" s="6" t="s">
        <v>288</v>
      </c>
      <c r="BV46" s="6" t="s">
        <v>803</v>
      </c>
    </row>
    <row r="47" spans="1:74" s="114" customFormat="1" ht="15.75" x14ac:dyDescent="0.25">
      <c r="A47" s="6" t="s">
        <v>419</v>
      </c>
      <c r="B47" s="278">
        <v>36</v>
      </c>
      <c r="C47" s="330" t="s">
        <v>253</v>
      </c>
      <c r="D47" s="23" t="s">
        <v>611</v>
      </c>
      <c r="E47" s="23" t="s">
        <v>254</v>
      </c>
      <c r="F47" s="23" t="s">
        <v>797</v>
      </c>
      <c r="G47" s="23" t="s">
        <v>286</v>
      </c>
      <c r="H47" s="23" t="s">
        <v>292</v>
      </c>
      <c r="I47" s="6" t="s">
        <v>256</v>
      </c>
      <c r="J47" s="6" t="s">
        <v>257</v>
      </c>
      <c r="K47" s="6" t="s">
        <v>258</v>
      </c>
      <c r="L47" s="6" t="s">
        <v>258</v>
      </c>
      <c r="M47" s="6" t="s">
        <v>798</v>
      </c>
      <c r="N47" s="6" t="s">
        <v>259</v>
      </c>
      <c r="O47" s="6" t="s">
        <v>799</v>
      </c>
      <c r="P47" s="6" t="s">
        <v>293</v>
      </c>
      <c r="Q47" s="6" t="s">
        <v>299</v>
      </c>
      <c r="R47" s="6" t="s">
        <v>262</v>
      </c>
      <c r="S47" s="6" t="s">
        <v>98</v>
      </c>
      <c r="T47" s="6" t="s">
        <v>263</v>
      </c>
      <c r="U47" s="6" t="s">
        <v>263</v>
      </c>
      <c r="V47" s="6" t="s">
        <v>264</v>
      </c>
      <c r="W47" s="6" t="s">
        <v>101</v>
      </c>
      <c r="X47" s="6" t="s">
        <v>693</v>
      </c>
      <c r="Y47" s="6" t="s">
        <v>265</v>
      </c>
      <c r="Z47" s="6" t="s">
        <v>694</v>
      </c>
      <c r="AA47" s="6" t="s">
        <v>800</v>
      </c>
      <c r="AB47" s="6" t="s">
        <v>695</v>
      </c>
      <c r="AC47" s="6" t="s">
        <v>266</v>
      </c>
      <c r="AD47" s="6" t="s">
        <v>267</v>
      </c>
      <c r="AE47" s="6" t="s">
        <v>269</v>
      </c>
      <c r="AF47" s="6" t="s">
        <v>269</v>
      </c>
      <c r="AG47" s="6" t="s">
        <v>269</v>
      </c>
      <c r="AH47" s="6" t="s">
        <v>269</v>
      </c>
      <c r="AI47" s="6" t="s">
        <v>269</v>
      </c>
      <c r="AJ47" s="6" t="s">
        <v>697</v>
      </c>
      <c r="AK47" s="6" t="s">
        <v>696</v>
      </c>
      <c r="AL47" s="6" t="s">
        <v>271</v>
      </c>
      <c r="AM47" s="6" t="s">
        <v>697</v>
      </c>
      <c r="AN47" s="6" t="s">
        <v>270</v>
      </c>
      <c r="AO47" s="6" t="s">
        <v>698</v>
      </c>
      <c r="AP47" s="6" t="s">
        <v>723</v>
      </c>
      <c r="AQ47" s="6" t="s">
        <v>274</v>
      </c>
      <c r="AR47" s="6" t="s">
        <v>700</v>
      </c>
      <c r="AS47" s="6" t="s">
        <v>700</v>
      </c>
      <c r="AT47" s="6" t="s">
        <v>702</v>
      </c>
      <c r="AU47" s="6" t="s">
        <v>300</v>
      </c>
      <c r="AV47" s="6" t="s">
        <v>725</v>
      </c>
      <c r="AW47" s="6" t="s">
        <v>276</v>
      </c>
      <c r="AX47" s="6" t="s">
        <v>703</v>
      </c>
      <c r="AY47" s="6" t="s">
        <v>379</v>
      </c>
      <c r="AZ47" s="6" t="s">
        <v>704</v>
      </c>
      <c r="BA47" s="6" t="s">
        <v>277</v>
      </c>
      <c r="BB47" s="6" t="s">
        <v>278</v>
      </c>
      <c r="BC47" s="6" t="s">
        <v>279</v>
      </c>
      <c r="BD47" s="6" t="s">
        <v>280</v>
      </c>
      <c r="BE47" s="6" t="s">
        <v>705</v>
      </c>
      <c r="BF47" s="6" t="s">
        <v>296</v>
      </c>
      <c r="BG47" s="6" t="s">
        <v>387</v>
      </c>
      <c r="BH47" s="6" t="s">
        <v>706</v>
      </c>
      <c r="BI47" s="6" t="s">
        <v>707</v>
      </c>
      <c r="BJ47" s="6" t="s">
        <v>708</v>
      </c>
      <c r="BK47" s="6" t="s">
        <v>284</v>
      </c>
      <c r="BL47" s="6" t="s">
        <v>285</v>
      </c>
      <c r="BM47" s="6" t="s">
        <v>729</v>
      </c>
      <c r="BN47" s="6" t="s">
        <v>801</v>
      </c>
      <c r="BO47" s="6" t="s">
        <v>710</v>
      </c>
      <c r="BP47" s="6" t="s">
        <v>710</v>
      </c>
      <c r="BQ47" s="6" t="s">
        <v>802</v>
      </c>
      <c r="BR47" s="6" t="s">
        <v>711</v>
      </c>
      <c r="BS47" s="6" t="s">
        <v>712</v>
      </c>
      <c r="BT47" s="6" t="s">
        <v>306</v>
      </c>
      <c r="BU47" s="6" t="s">
        <v>288</v>
      </c>
      <c r="BV47" s="6" t="s">
        <v>803</v>
      </c>
    </row>
    <row r="48" spans="1:74" s="114" customFormat="1" ht="15.75" x14ac:dyDescent="0.25">
      <c r="A48" s="6" t="s">
        <v>420</v>
      </c>
      <c r="B48" s="278">
        <v>37</v>
      </c>
      <c r="C48" s="330" t="s">
        <v>253</v>
      </c>
      <c r="D48" s="23" t="s">
        <v>613</v>
      </c>
      <c r="E48" s="23" t="s">
        <v>90</v>
      </c>
      <c r="F48" s="23" t="s">
        <v>804</v>
      </c>
      <c r="G48" s="23" t="s">
        <v>286</v>
      </c>
      <c r="H48" s="23" t="s">
        <v>292</v>
      </c>
      <c r="I48" s="6" t="s">
        <v>256</v>
      </c>
      <c r="J48" s="6" t="s">
        <v>257</v>
      </c>
      <c r="K48" s="6" t="s">
        <v>258</v>
      </c>
      <c r="L48" s="6" t="s">
        <v>258</v>
      </c>
      <c r="M48" s="6" t="s">
        <v>798</v>
      </c>
      <c r="N48" s="6" t="s">
        <v>259</v>
      </c>
      <c r="O48" s="6" t="s">
        <v>96</v>
      </c>
      <c r="P48" s="6" t="s">
        <v>293</v>
      </c>
      <c r="Q48" s="6" t="s">
        <v>261</v>
      </c>
      <c r="R48" s="6" t="s">
        <v>719</v>
      </c>
      <c r="S48" s="6" t="s">
        <v>98</v>
      </c>
      <c r="T48" s="6" t="s">
        <v>263</v>
      </c>
      <c r="U48" s="6" t="s">
        <v>263</v>
      </c>
      <c r="V48" s="6" t="s">
        <v>264</v>
      </c>
      <c r="W48" s="6" t="s">
        <v>713</v>
      </c>
      <c r="X48" s="6" t="s">
        <v>693</v>
      </c>
      <c r="Y48" s="6" t="s">
        <v>265</v>
      </c>
      <c r="Z48" s="6" t="s">
        <v>694</v>
      </c>
      <c r="AA48" s="6" t="s">
        <v>800</v>
      </c>
      <c r="AB48" s="6" t="s">
        <v>695</v>
      </c>
      <c r="AC48" s="6" t="s">
        <v>266</v>
      </c>
      <c r="AD48" s="6" t="s">
        <v>267</v>
      </c>
      <c r="AE48" s="6" t="s">
        <v>269</v>
      </c>
      <c r="AF48" s="6" t="s">
        <v>269</v>
      </c>
      <c r="AG48" s="6" t="s">
        <v>269</v>
      </c>
      <c r="AH48" s="6" t="s">
        <v>269</v>
      </c>
      <c r="AI48" s="6" t="s">
        <v>269</v>
      </c>
      <c r="AJ48" s="6" t="s">
        <v>697</v>
      </c>
      <c r="AK48" s="6" t="s">
        <v>696</v>
      </c>
      <c r="AL48" s="6" t="s">
        <v>271</v>
      </c>
      <c r="AM48" s="6" t="s">
        <v>697</v>
      </c>
      <c r="AN48" s="6" t="s">
        <v>270</v>
      </c>
      <c r="AO48" s="6" t="s">
        <v>698</v>
      </c>
      <c r="AP48" s="6" t="s">
        <v>273</v>
      </c>
      <c r="AQ48" s="6" t="s">
        <v>274</v>
      </c>
      <c r="AR48" s="6" t="s">
        <v>700</v>
      </c>
      <c r="AS48" s="6" t="s">
        <v>700</v>
      </c>
      <c r="AT48" s="6" t="s">
        <v>702</v>
      </c>
      <c r="AU48" s="6" t="s">
        <v>309</v>
      </c>
      <c r="AV48" s="6" t="s">
        <v>386</v>
      </c>
      <c r="AW48" s="6" t="s">
        <v>276</v>
      </c>
      <c r="AX48" s="6" t="s">
        <v>703</v>
      </c>
      <c r="AY48" s="6" t="s">
        <v>379</v>
      </c>
      <c r="AZ48" s="6" t="s">
        <v>704</v>
      </c>
      <c r="BA48" s="6" t="s">
        <v>312</v>
      </c>
      <c r="BB48" s="6" t="s">
        <v>313</v>
      </c>
      <c r="BC48" s="6" t="s">
        <v>279</v>
      </c>
      <c r="BD48" s="6" t="s">
        <v>280</v>
      </c>
      <c r="BE48" s="6" t="s">
        <v>705</v>
      </c>
      <c r="BF48" s="6" t="s">
        <v>296</v>
      </c>
      <c r="BG48" s="6" t="s">
        <v>387</v>
      </c>
      <c r="BH48" s="6" t="s">
        <v>706</v>
      </c>
      <c r="BI48" s="6" t="s">
        <v>707</v>
      </c>
      <c r="BJ48" s="6" t="s">
        <v>716</v>
      </c>
      <c r="BK48" s="6" t="s">
        <v>284</v>
      </c>
      <c r="BL48" s="6" t="s">
        <v>285</v>
      </c>
      <c r="BM48" s="6" t="s">
        <v>709</v>
      </c>
      <c r="BN48" s="6" t="s">
        <v>805</v>
      </c>
      <c r="BO48" s="6" t="s">
        <v>720</v>
      </c>
      <c r="BP48" s="6" t="s">
        <v>720</v>
      </c>
      <c r="BQ48" s="6" t="s">
        <v>802</v>
      </c>
      <c r="BR48" s="6" t="s">
        <v>711</v>
      </c>
      <c r="BS48" s="6" t="s">
        <v>712</v>
      </c>
      <c r="BT48" s="6" t="s">
        <v>123</v>
      </c>
      <c r="BU48" s="6" t="s">
        <v>288</v>
      </c>
      <c r="BV48" s="6" t="s">
        <v>803</v>
      </c>
    </row>
    <row r="49" spans="1:74" s="114" customFormat="1" ht="15.75" x14ac:dyDescent="0.25">
      <c r="A49" s="6" t="s">
        <v>421</v>
      </c>
      <c r="B49" s="278">
        <v>38</v>
      </c>
      <c r="C49" s="330" t="s">
        <v>253</v>
      </c>
      <c r="D49" s="23" t="s">
        <v>615</v>
      </c>
      <c r="E49" s="23" t="s">
        <v>254</v>
      </c>
      <c r="F49" s="23" t="s">
        <v>797</v>
      </c>
      <c r="G49" s="23" t="s">
        <v>727</v>
      </c>
      <c r="H49" s="23" t="s">
        <v>292</v>
      </c>
      <c r="I49" s="6" t="s">
        <v>256</v>
      </c>
      <c r="J49" s="6" t="s">
        <v>257</v>
      </c>
      <c r="K49" s="6" t="s">
        <v>258</v>
      </c>
      <c r="L49" s="6" t="s">
        <v>258</v>
      </c>
      <c r="M49" s="6" t="s">
        <v>798</v>
      </c>
      <c r="N49" s="6" t="s">
        <v>259</v>
      </c>
      <c r="O49" s="6" t="s">
        <v>799</v>
      </c>
      <c r="P49" s="6" t="s">
        <v>260</v>
      </c>
      <c r="Q49" s="6" t="s">
        <v>261</v>
      </c>
      <c r="R49" s="6" t="s">
        <v>262</v>
      </c>
      <c r="S49" s="6" t="s">
        <v>692</v>
      </c>
      <c r="T49" s="6" t="s">
        <v>263</v>
      </c>
      <c r="U49" s="6" t="s">
        <v>263</v>
      </c>
      <c r="V49" s="6" t="s">
        <v>264</v>
      </c>
      <c r="W49" s="6" t="s">
        <v>101</v>
      </c>
      <c r="X49" s="6" t="s">
        <v>693</v>
      </c>
      <c r="Y49" s="6" t="s">
        <v>265</v>
      </c>
      <c r="Z49" s="6" t="s">
        <v>694</v>
      </c>
      <c r="AA49" s="6" t="s">
        <v>800</v>
      </c>
      <c r="AB49" s="6" t="s">
        <v>695</v>
      </c>
      <c r="AC49" s="6" t="s">
        <v>266</v>
      </c>
      <c r="AD49" s="6" t="s">
        <v>104</v>
      </c>
      <c r="AE49" s="6" t="s">
        <v>269</v>
      </c>
      <c r="AF49" s="6" t="s">
        <v>269</v>
      </c>
      <c r="AG49" s="6" t="s">
        <v>269</v>
      </c>
      <c r="AH49" s="6" t="s">
        <v>105</v>
      </c>
      <c r="AI49" s="6" t="s">
        <v>105</v>
      </c>
      <c r="AJ49" s="6" t="s">
        <v>721</v>
      </c>
      <c r="AK49" s="6" t="s">
        <v>696</v>
      </c>
      <c r="AL49" s="6" t="s">
        <v>271</v>
      </c>
      <c r="AM49" s="6" t="s">
        <v>697</v>
      </c>
      <c r="AN49" s="6" t="s">
        <v>270</v>
      </c>
      <c r="AO49" s="6" t="s">
        <v>698</v>
      </c>
      <c r="AP49" s="6" t="s">
        <v>273</v>
      </c>
      <c r="AQ49" s="6" t="s">
        <v>304</v>
      </c>
      <c r="AR49" s="6" t="s">
        <v>701</v>
      </c>
      <c r="AS49" s="6" t="s">
        <v>700</v>
      </c>
      <c r="AT49" s="6" t="s">
        <v>702</v>
      </c>
      <c r="AU49" s="6" t="s">
        <v>300</v>
      </c>
      <c r="AV49" s="6" t="s">
        <v>380</v>
      </c>
      <c r="AW49" s="6" t="s">
        <v>276</v>
      </c>
      <c r="AX49" s="6" t="s">
        <v>703</v>
      </c>
      <c r="AY49" s="6" t="s">
        <v>379</v>
      </c>
      <c r="AZ49" s="6" t="s">
        <v>704</v>
      </c>
      <c r="BA49" s="6" t="s">
        <v>277</v>
      </c>
      <c r="BB49" s="6" t="s">
        <v>278</v>
      </c>
      <c r="BC49" s="6" t="s">
        <v>279</v>
      </c>
      <c r="BD49" s="6" t="s">
        <v>280</v>
      </c>
      <c r="BE49" s="6" t="s">
        <v>705</v>
      </c>
      <c r="BF49" s="6" t="s">
        <v>282</v>
      </c>
      <c r="BG49" s="6" t="s">
        <v>387</v>
      </c>
      <c r="BH49" s="6" t="s">
        <v>706</v>
      </c>
      <c r="BI49" s="6" t="s">
        <v>707</v>
      </c>
      <c r="BJ49" s="6" t="s">
        <v>716</v>
      </c>
      <c r="BK49" s="6" t="s">
        <v>284</v>
      </c>
      <c r="BL49" s="6" t="s">
        <v>285</v>
      </c>
      <c r="BM49" s="6" t="s">
        <v>709</v>
      </c>
      <c r="BN49" s="6" t="s">
        <v>289</v>
      </c>
      <c r="BO49" s="6" t="s">
        <v>710</v>
      </c>
      <c r="BP49" s="6" t="s">
        <v>710</v>
      </c>
      <c r="BQ49" s="6" t="s">
        <v>802</v>
      </c>
      <c r="BR49" s="6" t="s">
        <v>711</v>
      </c>
      <c r="BS49" s="6" t="s">
        <v>712</v>
      </c>
      <c r="BT49" s="6" t="s">
        <v>123</v>
      </c>
      <c r="BU49" s="6" t="s">
        <v>288</v>
      </c>
      <c r="BV49" s="6" t="s">
        <v>803</v>
      </c>
    </row>
  </sheetData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101"/>
  <sheetViews>
    <sheetView zoomScaleNormal="100" workbookViewId="0"/>
  </sheetViews>
  <sheetFormatPr defaultRowHeight="15" x14ac:dyDescent="0.2"/>
  <cols>
    <col min="1" max="1" width="8.140625" style="13" customWidth="1"/>
    <col min="2" max="2" width="25.42578125" style="13" customWidth="1"/>
    <col min="3" max="3" width="26.42578125" style="5" customWidth="1"/>
    <col min="4" max="4" width="13.5703125" style="5" bestFit="1" customWidth="1"/>
    <col min="5" max="6" width="11.140625" style="5" customWidth="1"/>
    <col min="7" max="7" width="24.42578125" style="5" bestFit="1" customWidth="1"/>
    <col min="8" max="8" width="19.28515625" style="5" customWidth="1"/>
    <col min="9" max="9" width="16.28515625" style="5" bestFit="1" customWidth="1"/>
    <col min="10" max="10" width="16.28515625" style="5" customWidth="1"/>
    <col min="11" max="11" width="16" style="5" customWidth="1"/>
    <col min="12" max="14" width="16" style="326" customWidth="1"/>
    <col min="15" max="15" width="28.140625" style="326" bestFit="1" customWidth="1"/>
    <col min="16" max="17" width="16" style="5" customWidth="1"/>
    <col min="18" max="19" width="9.140625" style="34"/>
    <col min="20" max="20" width="12.140625" style="34" bestFit="1" customWidth="1"/>
    <col min="21" max="16384" width="9.140625" style="4"/>
  </cols>
  <sheetData>
    <row r="1" spans="1:20" s="59" customFormat="1" ht="15.75" x14ac:dyDescent="0.25">
      <c r="A1" s="30" t="s">
        <v>620</v>
      </c>
      <c r="B1" s="30"/>
      <c r="C1" s="461"/>
      <c r="D1" s="461"/>
      <c r="E1" s="461"/>
      <c r="F1" s="461"/>
      <c r="G1" s="461"/>
      <c r="H1" s="461"/>
      <c r="I1" s="461"/>
      <c r="J1" s="461"/>
      <c r="K1" s="461"/>
      <c r="L1" s="60"/>
      <c r="M1" s="60"/>
      <c r="N1" s="60"/>
      <c r="O1" s="60"/>
      <c r="P1" s="461"/>
      <c r="Q1" s="461"/>
      <c r="R1" s="34"/>
      <c r="S1" s="34"/>
      <c r="T1" s="34"/>
    </row>
    <row r="2" spans="1:20" s="59" customFormat="1" ht="15.75" x14ac:dyDescent="0.25">
      <c r="A2" s="30"/>
      <c r="B2" s="30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"/>
      <c r="S2" s="45"/>
      <c r="T2" s="45"/>
    </row>
    <row r="3" spans="1:20" s="59" customFormat="1" ht="15.75" x14ac:dyDescent="0.25">
      <c r="A3" s="30"/>
      <c r="B3" s="30"/>
      <c r="C3" s="358" t="s">
        <v>747</v>
      </c>
      <c r="D3" s="183" t="s">
        <v>496</v>
      </c>
      <c r="E3" s="518" t="s">
        <v>516</v>
      </c>
      <c r="F3" s="519"/>
      <c r="G3" s="183" t="s">
        <v>507</v>
      </c>
      <c r="H3" s="372" t="s">
        <v>499</v>
      </c>
      <c r="I3" s="516" t="s">
        <v>1166</v>
      </c>
      <c r="J3" s="517"/>
      <c r="K3" s="513" t="s">
        <v>1280</v>
      </c>
      <c r="L3" s="514"/>
      <c r="M3" s="514"/>
      <c r="N3" s="514"/>
      <c r="O3" s="515"/>
      <c r="P3" s="516" t="s">
        <v>1281</v>
      </c>
      <c r="Q3" s="520"/>
      <c r="R3" s="453" t="s">
        <v>1248</v>
      </c>
      <c r="S3" s="45"/>
      <c r="T3" s="443"/>
    </row>
    <row r="4" spans="1:20" s="59" customFormat="1" ht="31.5" x14ac:dyDescent="0.25">
      <c r="A4" s="147"/>
      <c r="B4" s="147"/>
      <c r="C4" s="358" t="s">
        <v>506</v>
      </c>
      <c r="D4" s="183" t="s">
        <v>506</v>
      </c>
      <c r="E4" s="373" t="s">
        <v>506</v>
      </c>
      <c r="F4" s="374" t="s">
        <v>506</v>
      </c>
      <c r="G4" s="183" t="s">
        <v>506</v>
      </c>
      <c r="H4" s="372"/>
      <c r="I4" s="459" t="s">
        <v>506</v>
      </c>
      <c r="J4" s="460" t="s">
        <v>1216</v>
      </c>
      <c r="K4" s="381" t="s">
        <v>506</v>
      </c>
      <c r="L4" s="382" t="s">
        <v>506</v>
      </c>
      <c r="M4" s="382" t="s">
        <v>506</v>
      </c>
      <c r="N4" s="382" t="s">
        <v>506</v>
      </c>
      <c r="O4" s="383" t="s">
        <v>749</v>
      </c>
      <c r="P4" s="384" t="s">
        <v>506</v>
      </c>
      <c r="Q4" s="434" t="s">
        <v>506</v>
      </c>
      <c r="R4" s="435" t="s">
        <v>506</v>
      </c>
      <c r="S4" s="45"/>
      <c r="T4" s="443"/>
    </row>
    <row r="5" spans="1:20" s="59" customFormat="1" ht="31.5" x14ac:dyDescent="0.25">
      <c r="A5" s="147"/>
      <c r="B5" s="147"/>
      <c r="C5" s="358"/>
      <c r="D5" s="183"/>
      <c r="E5" s="487" t="s">
        <v>1274</v>
      </c>
      <c r="F5" s="374" t="s">
        <v>1275</v>
      </c>
      <c r="G5" s="183"/>
      <c r="H5" s="372"/>
      <c r="I5" s="466"/>
      <c r="J5" s="467"/>
      <c r="K5" s="487" t="s">
        <v>1274</v>
      </c>
      <c r="L5" s="464" t="s">
        <v>1275</v>
      </c>
      <c r="M5" s="195" t="s">
        <v>1274</v>
      </c>
      <c r="N5" s="464" t="s">
        <v>1275</v>
      </c>
      <c r="O5" s="363"/>
      <c r="P5" s="487" t="s">
        <v>1274</v>
      </c>
      <c r="Q5" s="464" t="s">
        <v>1275</v>
      </c>
      <c r="R5" s="435"/>
      <c r="S5" s="45"/>
      <c r="T5" s="443"/>
    </row>
    <row r="6" spans="1:20" s="59" customFormat="1" ht="15.75" x14ac:dyDescent="0.25">
      <c r="A6" s="30"/>
      <c r="B6" s="30"/>
      <c r="C6" s="358"/>
      <c r="D6" s="183"/>
      <c r="E6" s="511">
        <v>42511</v>
      </c>
      <c r="F6" s="512"/>
      <c r="G6" s="183"/>
      <c r="H6" s="378">
        <v>42536</v>
      </c>
      <c r="I6" s="379"/>
      <c r="J6" s="380"/>
      <c r="K6" s="491">
        <v>42475</v>
      </c>
      <c r="L6" s="492">
        <v>42475</v>
      </c>
      <c r="M6" s="492" t="s">
        <v>1284</v>
      </c>
      <c r="N6" s="492" t="s">
        <v>1284</v>
      </c>
      <c r="O6" s="383"/>
      <c r="P6" s="491">
        <v>42523</v>
      </c>
      <c r="Q6" s="492">
        <v>42523</v>
      </c>
      <c r="R6" s="435"/>
      <c r="S6" s="45"/>
      <c r="T6" s="443"/>
    </row>
    <row r="7" spans="1:20" s="59" customFormat="1" ht="47.25" x14ac:dyDescent="0.25">
      <c r="A7" s="46" t="s">
        <v>0</v>
      </c>
      <c r="B7" s="48" t="s">
        <v>1</v>
      </c>
      <c r="C7" s="359" t="s">
        <v>422</v>
      </c>
      <c r="D7" s="184" t="s">
        <v>422</v>
      </c>
      <c r="E7" s="105" t="s">
        <v>422</v>
      </c>
      <c r="F7" s="140" t="s">
        <v>423</v>
      </c>
      <c r="G7" s="184" t="s">
        <v>422</v>
      </c>
      <c r="H7" s="489" t="s">
        <v>1279</v>
      </c>
      <c r="I7" s="105" t="s">
        <v>423</v>
      </c>
      <c r="J7" s="140" t="s">
        <v>423</v>
      </c>
      <c r="K7" s="306" t="s">
        <v>769</v>
      </c>
      <c r="L7" s="353" t="s">
        <v>423</v>
      </c>
      <c r="M7" s="353" t="s">
        <v>769</v>
      </c>
      <c r="N7" s="353" t="s">
        <v>423</v>
      </c>
      <c r="O7" s="364" t="s">
        <v>768</v>
      </c>
      <c r="P7" s="105" t="s">
        <v>769</v>
      </c>
      <c r="Q7" s="452" t="s">
        <v>423</v>
      </c>
      <c r="R7" s="436" t="s">
        <v>1191</v>
      </c>
      <c r="S7" s="277" t="s">
        <v>1192</v>
      </c>
      <c r="T7" s="444" t="s">
        <v>1193</v>
      </c>
    </row>
    <row r="8" spans="1:20" x14ac:dyDescent="0.2">
      <c r="A8" s="73">
        <v>1</v>
      </c>
      <c r="B8" s="74" t="s">
        <v>5</v>
      </c>
      <c r="C8" s="307">
        <v>2</v>
      </c>
      <c r="D8" s="375">
        <v>2.6666699999999999</v>
      </c>
      <c r="E8" s="117">
        <v>1</v>
      </c>
      <c r="F8" s="120">
        <v>2</v>
      </c>
      <c r="G8" s="185">
        <v>3</v>
      </c>
      <c r="H8" s="288">
        <v>2</v>
      </c>
      <c r="I8" s="472">
        <v>5</v>
      </c>
      <c r="J8" s="473">
        <v>5</v>
      </c>
      <c r="K8" s="106">
        <v>6.5</v>
      </c>
      <c r="L8" s="107">
        <v>5</v>
      </c>
      <c r="M8" s="107">
        <v>5</v>
      </c>
      <c r="N8" s="107">
        <v>52</v>
      </c>
      <c r="O8" s="365"/>
      <c r="P8" s="106">
        <v>5</v>
      </c>
      <c r="Q8" s="107">
        <v>20</v>
      </c>
      <c r="R8" s="302" t="s">
        <v>1169</v>
      </c>
      <c r="S8" s="345" t="s">
        <v>1170</v>
      </c>
      <c r="T8" s="445"/>
    </row>
    <row r="9" spans="1:20" x14ac:dyDescent="0.2">
      <c r="A9" s="73">
        <v>2</v>
      </c>
      <c r="B9" s="74" t="s">
        <v>7</v>
      </c>
      <c r="C9" s="307">
        <v>4</v>
      </c>
      <c r="D9" s="375">
        <v>7.3333300000000001</v>
      </c>
      <c r="E9" s="117">
        <v>5</v>
      </c>
      <c r="F9" s="120">
        <v>90</v>
      </c>
      <c r="G9" s="185">
        <v>7</v>
      </c>
      <c r="H9" s="288">
        <v>9</v>
      </c>
      <c r="I9" s="472">
        <v>70</v>
      </c>
      <c r="J9" s="473">
        <v>90</v>
      </c>
      <c r="K9" s="106">
        <v>5</v>
      </c>
      <c r="L9" s="107">
        <v>7.5</v>
      </c>
      <c r="M9" s="107">
        <v>5</v>
      </c>
      <c r="N9" s="107">
        <v>35</v>
      </c>
      <c r="O9" s="365"/>
      <c r="P9" s="106">
        <v>8</v>
      </c>
      <c r="Q9" s="107">
        <v>70</v>
      </c>
      <c r="R9" s="302" t="s">
        <v>1172</v>
      </c>
      <c r="S9" s="345" t="s">
        <v>1173</v>
      </c>
      <c r="T9" s="445"/>
    </row>
    <row r="10" spans="1:20" x14ac:dyDescent="0.2">
      <c r="A10" s="73">
        <v>3</v>
      </c>
      <c r="B10" s="74" t="s">
        <v>8</v>
      </c>
      <c r="C10" s="307">
        <v>7</v>
      </c>
      <c r="D10" s="375">
        <v>8.6666699999999999</v>
      </c>
      <c r="E10" s="117">
        <v>6</v>
      </c>
      <c r="F10" s="120">
        <v>90</v>
      </c>
      <c r="G10" s="185">
        <v>8</v>
      </c>
      <c r="H10" s="288">
        <v>9</v>
      </c>
      <c r="I10" s="472">
        <v>60</v>
      </c>
      <c r="J10" s="473">
        <v>80</v>
      </c>
      <c r="K10" s="106">
        <v>8</v>
      </c>
      <c r="L10" s="107">
        <v>10</v>
      </c>
      <c r="M10" s="107">
        <v>8</v>
      </c>
      <c r="N10" s="107">
        <v>80</v>
      </c>
      <c r="O10" s="365"/>
      <c r="P10" s="106">
        <v>8</v>
      </c>
      <c r="Q10" s="107">
        <v>90</v>
      </c>
      <c r="R10" s="302" t="s">
        <v>1172</v>
      </c>
      <c r="S10" s="345" t="s">
        <v>1175</v>
      </c>
      <c r="T10" s="445"/>
    </row>
    <row r="11" spans="1:20" x14ac:dyDescent="0.2">
      <c r="A11" s="73">
        <v>4</v>
      </c>
      <c r="B11" s="74" t="s">
        <v>9</v>
      </c>
      <c r="C11" s="307">
        <v>3</v>
      </c>
      <c r="D11" s="375">
        <v>6.3333300000000001</v>
      </c>
      <c r="E11" s="117">
        <v>8</v>
      </c>
      <c r="F11" s="120">
        <v>20</v>
      </c>
      <c r="G11" s="185">
        <v>6.5</v>
      </c>
      <c r="H11" s="288">
        <v>4</v>
      </c>
      <c r="I11" s="472">
        <v>20</v>
      </c>
      <c r="J11" s="473">
        <v>25</v>
      </c>
      <c r="K11" s="106">
        <v>3.5</v>
      </c>
      <c r="L11" s="107">
        <v>5</v>
      </c>
      <c r="M11" s="107">
        <v>6.5</v>
      </c>
      <c r="N11" s="107">
        <v>20</v>
      </c>
      <c r="O11" s="365"/>
      <c r="P11" s="106">
        <v>8</v>
      </c>
      <c r="Q11" s="107">
        <v>60</v>
      </c>
      <c r="R11" s="302" t="s">
        <v>1172</v>
      </c>
      <c r="S11" s="345" t="s">
        <v>1177</v>
      </c>
      <c r="T11" s="445"/>
    </row>
    <row r="12" spans="1:20" x14ac:dyDescent="0.2">
      <c r="A12" s="73">
        <v>5</v>
      </c>
      <c r="B12" s="75" t="s">
        <v>571</v>
      </c>
      <c r="C12" s="307">
        <v>0</v>
      </c>
      <c r="D12" s="375">
        <v>2</v>
      </c>
      <c r="E12" s="117">
        <v>1</v>
      </c>
      <c r="F12" s="120" t="s">
        <v>314</v>
      </c>
      <c r="G12" s="185">
        <v>2</v>
      </c>
      <c r="H12" s="288">
        <v>1</v>
      </c>
      <c r="I12" s="472">
        <v>1</v>
      </c>
      <c r="J12" s="473">
        <v>3</v>
      </c>
      <c r="K12" s="106">
        <v>3.5</v>
      </c>
      <c r="L12" s="107">
        <v>5</v>
      </c>
      <c r="M12" s="107">
        <v>2</v>
      </c>
      <c r="N12" s="107">
        <v>2</v>
      </c>
      <c r="O12" s="365" t="s">
        <v>750</v>
      </c>
      <c r="P12" s="106">
        <v>5</v>
      </c>
      <c r="Q12" s="107">
        <v>7.5</v>
      </c>
      <c r="R12" s="302" t="s">
        <v>1179</v>
      </c>
      <c r="S12" s="345" t="s">
        <v>1177</v>
      </c>
      <c r="T12" s="445"/>
    </row>
    <row r="13" spans="1:20" x14ac:dyDescent="0.2">
      <c r="A13" s="73">
        <v>6</v>
      </c>
      <c r="B13" s="76" t="s">
        <v>573</v>
      </c>
      <c r="C13" s="307">
        <v>2</v>
      </c>
      <c r="D13" s="375">
        <v>3.6666699999999999</v>
      </c>
      <c r="E13" s="117">
        <v>1</v>
      </c>
      <c r="F13" s="120">
        <v>2</v>
      </c>
      <c r="G13" s="185">
        <v>4</v>
      </c>
      <c r="H13" s="288">
        <v>9</v>
      </c>
      <c r="I13" s="472">
        <v>50</v>
      </c>
      <c r="J13" s="473">
        <v>60</v>
      </c>
      <c r="K13" s="106">
        <v>5</v>
      </c>
      <c r="L13" s="107">
        <v>5</v>
      </c>
      <c r="M13" s="107">
        <v>5</v>
      </c>
      <c r="N13" s="107">
        <v>17.5</v>
      </c>
      <c r="O13" s="365" t="s">
        <v>751</v>
      </c>
      <c r="P13" s="106">
        <v>8</v>
      </c>
      <c r="Q13" s="107">
        <v>65</v>
      </c>
      <c r="R13" s="302" t="s">
        <v>1180</v>
      </c>
      <c r="S13" s="345" t="s">
        <v>1177</v>
      </c>
      <c r="T13" s="446" t="s">
        <v>1181</v>
      </c>
    </row>
    <row r="14" spans="1:20" x14ac:dyDescent="0.2">
      <c r="A14" s="73">
        <v>7</v>
      </c>
      <c r="B14" s="77" t="s">
        <v>575</v>
      </c>
      <c r="C14" s="307">
        <v>0</v>
      </c>
      <c r="D14" s="375">
        <v>2.6666699999999999</v>
      </c>
      <c r="E14" s="117">
        <v>7</v>
      </c>
      <c r="F14" s="120">
        <v>1</v>
      </c>
      <c r="G14" s="185">
        <v>4.5</v>
      </c>
      <c r="H14" s="288">
        <v>1</v>
      </c>
      <c r="I14" s="472">
        <v>2</v>
      </c>
      <c r="J14" s="473">
        <v>5</v>
      </c>
      <c r="K14" s="106">
        <v>5</v>
      </c>
      <c r="L14" s="107">
        <v>5</v>
      </c>
      <c r="M14" s="107">
        <v>3.5</v>
      </c>
      <c r="N14" s="107">
        <v>5</v>
      </c>
      <c r="O14" s="365"/>
      <c r="P14" s="106">
        <v>8</v>
      </c>
      <c r="Q14" s="107">
        <v>15</v>
      </c>
      <c r="R14" s="302" t="s">
        <v>1180</v>
      </c>
      <c r="S14" s="345" t="s">
        <v>1175</v>
      </c>
      <c r="T14" s="445"/>
    </row>
    <row r="15" spans="1:20" x14ac:dyDescent="0.2">
      <c r="A15" s="73">
        <v>8</v>
      </c>
      <c r="B15" s="78" t="s">
        <v>578</v>
      </c>
      <c r="C15" s="307">
        <v>2</v>
      </c>
      <c r="D15" s="375">
        <v>3</v>
      </c>
      <c r="E15" s="117">
        <v>1</v>
      </c>
      <c r="F15" s="120">
        <v>1</v>
      </c>
      <c r="G15" s="185">
        <v>4.5</v>
      </c>
      <c r="H15" s="288">
        <v>3</v>
      </c>
      <c r="I15" s="472">
        <v>10</v>
      </c>
      <c r="J15" s="473">
        <v>10</v>
      </c>
      <c r="K15" s="106">
        <v>3.5</v>
      </c>
      <c r="L15" s="107">
        <v>5</v>
      </c>
      <c r="M15" s="107">
        <v>5</v>
      </c>
      <c r="N15" s="107">
        <v>5</v>
      </c>
      <c r="O15" s="365" t="s">
        <v>752</v>
      </c>
      <c r="P15" s="106">
        <v>8</v>
      </c>
      <c r="Q15" s="107">
        <v>40</v>
      </c>
      <c r="R15" s="302" t="s">
        <v>1180</v>
      </c>
      <c r="S15" s="345" t="s">
        <v>1175</v>
      </c>
      <c r="T15" s="447"/>
    </row>
    <row r="16" spans="1:20" x14ac:dyDescent="0.2">
      <c r="A16" s="73">
        <v>9</v>
      </c>
      <c r="B16" s="77" t="s">
        <v>581</v>
      </c>
      <c r="C16" s="307">
        <v>0</v>
      </c>
      <c r="D16" s="375">
        <v>4.3333300000000001</v>
      </c>
      <c r="E16" s="117">
        <v>2</v>
      </c>
      <c r="F16" s="120">
        <v>2</v>
      </c>
      <c r="G16" s="185">
        <v>6</v>
      </c>
      <c r="H16" s="288">
        <v>3</v>
      </c>
      <c r="I16" s="472">
        <v>60</v>
      </c>
      <c r="J16" s="473">
        <v>60</v>
      </c>
      <c r="K16" s="106">
        <v>5</v>
      </c>
      <c r="L16" s="107">
        <v>5</v>
      </c>
      <c r="M16" s="107">
        <v>5</v>
      </c>
      <c r="N16" s="107">
        <v>12.5</v>
      </c>
      <c r="O16" s="365" t="s">
        <v>753</v>
      </c>
      <c r="P16" s="106">
        <v>8</v>
      </c>
      <c r="Q16" s="107">
        <v>75</v>
      </c>
      <c r="R16" s="302" t="s">
        <v>1180</v>
      </c>
      <c r="S16" s="345" t="s">
        <v>1175</v>
      </c>
      <c r="T16" s="447"/>
    </row>
    <row r="17" spans="1:20" x14ac:dyDescent="0.2">
      <c r="A17" s="73">
        <v>10</v>
      </c>
      <c r="B17" s="76" t="s">
        <v>583</v>
      </c>
      <c r="C17" s="307">
        <v>2</v>
      </c>
      <c r="D17" s="375">
        <v>2</v>
      </c>
      <c r="E17" s="117">
        <v>1</v>
      </c>
      <c r="F17" s="120">
        <v>1</v>
      </c>
      <c r="G17" s="185">
        <v>2</v>
      </c>
      <c r="H17" s="288">
        <v>1</v>
      </c>
      <c r="I17" s="472">
        <v>3</v>
      </c>
      <c r="J17" s="473">
        <v>3</v>
      </c>
      <c r="K17" s="106">
        <v>3.5</v>
      </c>
      <c r="L17" s="107">
        <v>5</v>
      </c>
      <c r="M17" s="107">
        <v>5</v>
      </c>
      <c r="N17" s="107">
        <v>7.5</v>
      </c>
      <c r="O17" s="365"/>
      <c r="P17" s="106">
        <v>5</v>
      </c>
      <c r="Q17" s="107">
        <v>20</v>
      </c>
      <c r="R17" s="302" t="s">
        <v>1180</v>
      </c>
      <c r="S17" s="345" t="s">
        <v>1175</v>
      </c>
      <c r="T17" s="447"/>
    </row>
    <row r="18" spans="1:20" x14ac:dyDescent="0.2">
      <c r="A18" s="73">
        <v>11</v>
      </c>
      <c r="B18" s="76" t="s">
        <v>585</v>
      </c>
      <c r="C18" s="307">
        <v>4</v>
      </c>
      <c r="D18" s="375">
        <v>6.3333300000000001</v>
      </c>
      <c r="E18" s="117">
        <v>7</v>
      </c>
      <c r="F18" s="120">
        <v>5</v>
      </c>
      <c r="G18" s="185">
        <v>6</v>
      </c>
      <c r="H18" s="288">
        <v>8</v>
      </c>
      <c r="I18" s="472">
        <v>25</v>
      </c>
      <c r="J18" s="473">
        <v>40</v>
      </c>
      <c r="K18" s="106">
        <v>5</v>
      </c>
      <c r="L18" s="107">
        <v>5</v>
      </c>
      <c r="M18" s="107">
        <v>8</v>
      </c>
      <c r="N18" s="107">
        <v>35</v>
      </c>
      <c r="O18" s="365"/>
      <c r="P18" s="106">
        <v>8</v>
      </c>
      <c r="Q18" s="107">
        <v>75</v>
      </c>
      <c r="R18" s="302" t="s">
        <v>1180</v>
      </c>
      <c r="S18" s="345" t="s">
        <v>1177</v>
      </c>
      <c r="T18" s="447"/>
    </row>
    <row r="19" spans="1:20" x14ac:dyDescent="0.2">
      <c r="A19" s="73">
        <v>12</v>
      </c>
      <c r="B19" s="79" t="s">
        <v>587</v>
      </c>
      <c r="C19" s="307">
        <v>0</v>
      </c>
      <c r="D19" s="375">
        <v>2.6666699999999999</v>
      </c>
      <c r="E19" s="117">
        <v>7</v>
      </c>
      <c r="F19" s="120">
        <v>1</v>
      </c>
      <c r="G19" s="185">
        <v>2.5</v>
      </c>
      <c r="H19" s="288">
        <v>2</v>
      </c>
      <c r="I19" s="472">
        <v>3</v>
      </c>
      <c r="J19" s="473">
        <v>5</v>
      </c>
      <c r="K19" s="106">
        <v>6.5</v>
      </c>
      <c r="L19" s="107">
        <v>5</v>
      </c>
      <c r="M19" s="107">
        <v>2</v>
      </c>
      <c r="N19" s="107">
        <v>17.5</v>
      </c>
      <c r="O19" s="365" t="s">
        <v>754</v>
      </c>
      <c r="P19" s="106">
        <v>8</v>
      </c>
      <c r="Q19" s="107">
        <v>25</v>
      </c>
      <c r="R19" s="302" t="s">
        <v>1180</v>
      </c>
      <c r="S19" s="345" t="s">
        <v>1175</v>
      </c>
      <c r="T19" s="447"/>
    </row>
    <row r="20" spans="1:20" x14ac:dyDescent="0.2">
      <c r="A20" s="73">
        <v>13</v>
      </c>
      <c r="B20" s="79" t="s">
        <v>589</v>
      </c>
      <c r="C20" s="307">
        <v>0</v>
      </c>
      <c r="D20" s="375">
        <v>2.6666699999999999</v>
      </c>
      <c r="E20" s="117">
        <v>5</v>
      </c>
      <c r="F20" s="120">
        <v>1</v>
      </c>
      <c r="G20" s="185">
        <v>5.5</v>
      </c>
      <c r="H20" s="288">
        <v>1</v>
      </c>
      <c r="I20" s="472">
        <v>10</v>
      </c>
      <c r="J20" s="473">
        <v>20</v>
      </c>
      <c r="K20" s="106">
        <v>5</v>
      </c>
      <c r="L20" s="107">
        <v>5</v>
      </c>
      <c r="M20" s="107">
        <v>3.5</v>
      </c>
      <c r="N20" s="107">
        <v>3.5</v>
      </c>
      <c r="O20" s="365" t="s">
        <v>750</v>
      </c>
      <c r="P20" s="106">
        <v>8</v>
      </c>
      <c r="Q20" s="107">
        <v>30</v>
      </c>
      <c r="R20" s="302" t="s">
        <v>1179</v>
      </c>
      <c r="S20" s="345" t="s">
        <v>1175</v>
      </c>
      <c r="T20" s="447"/>
    </row>
    <row r="21" spans="1:20" x14ac:dyDescent="0.2">
      <c r="A21" s="73">
        <v>14</v>
      </c>
      <c r="B21" s="80" t="s">
        <v>590</v>
      </c>
      <c r="C21" s="307">
        <v>1</v>
      </c>
      <c r="D21" s="375">
        <v>3</v>
      </c>
      <c r="E21" s="117">
        <v>2</v>
      </c>
      <c r="F21" s="120">
        <v>2</v>
      </c>
      <c r="G21" s="185">
        <v>2</v>
      </c>
      <c r="H21" s="288">
        <v>4</v>
      </c>
      <c r="I21" s="472">
        <v>5</v>
      </c>
      <c r="J21" s="473">
        <v>10</v>
      </c>
      <c r="K21" s="106">
        <v>3.5</v>
      </c>
      <c r="L21" s="107">
        <v>5</v>
      </c>
      <c r="M21" s="107">
        <v>3.5</v>
      </c>
      <c r="N21" s="107">
        <v>5</v>
      </c>
      <c r="O21" s="365" t="s">
        <v>755</v>
      </c>
      <c r="P21" s="106">
        <v>8</v>
      </c>
      <c r="Q21" s="107">
        <v>30</v>
      </c>
      <c r="R21" s="302" t="s">
        <v>1180</v>
      </c>
      <c r="S21" s="345" t="s">
        <v>1175</v>
      </c>
      <c r="T21" s="447"/>
    </row>
    <row r="22" spans="1:20" x14ac:dyDescent="0.2">
      <c r="A22" s="73">
        <v>15</v>
      </c>
      <c r="B22" s="81" t="s">
        <v>591</v>
      </c>
      <c r="C22" s="307">
        <v>0</v>
      </c>
      <c r="D22" s="375">
        <v>2.6666699999999999</v>
      </c>
      <c r="E22" s="117">
        <v>7</v>
      </c>
      <c r="F22" s="120">
        <v>1</v>
      </c>
      <c r="G22" s="185">
        <v>4</v>
      </c>
      <c r="H22" s="288">
        <v>1</v>
      </c>
      <c r="I22" s="472">
        <v>2</v>
      </c>
      <c r="J22" s="473">
        <v>3</v>
      </c>
      <c r="K22" s="106">
        <v>6.5</v>
      </c>
      <c r="L22" s="107">
        <v>5</v>
      </c>
      <c r="M22" s="107">
        <v>5</v>
      </c>
      <c r="N22" s="107">
        <v>15</v>
      </c>
      <c r="O22" s="365"/>
      <c r="P22" s="106">
        <v>8</v>
      </c>
      <c r="Q22" s="107">
        <v>45</v>
      </c>
      <c r="R22" s="302" t="s">
        <v>1180</v>
      </c>
      <c r="S22" s="345" t="s">
        <v>1175</v>
      </c>
      <c r="T22" s="447"/>
    </row>
    <row r="23" spans="1:20" x14ac:dyDescent="0.2">
      <c r="A23" s="73">
        <v>16</v>
      </c>
      <c r="B23" s="80" t="s">
        <v>592</v>
      </c>
      <c r="C23" s="307">
        <v>2</v>
      </c>
      <c r="D23" s="375">
        <v>3</v>
      </c>
      <c r="E23" s="117">
        <v>2</v>
      </c>
      <c r="F23" s="120">
        <v>5</v>
      </c>
      <c r="G23" s="185">
        <v>5</v>
      </c>
      <c r="H23" s="288">
        <v>2</v>
      </c>
      <c r="I23" s="472">
        <v>3</v>
      </c>
      <c r="J23" s="473">
        <v>1</v>
      </c>
      <c r="K23" s="106">
        <v>6.5</v>
      </c>
      <c r="L23" s="107">
        <v>7.5</v>
      </c>
      <c r="M23" s="107">
        <v>5</v>
      </c>
      <c r="N23" s="107">
        <v>7.5</v>
      </c>
      <c r="O23" s="365" t="s">
        <v>756</v>
      </c>
      <c r="P23" s="106">
        <v>8</v>
      </c>
      <c r="Q23" s="107">
        <v>27.5</v>
      </c>
      <c r="R23" s="302" t="s">
        <v>1180</v>
      </c>
      <c r="S23" s="345" t="s">
        <v>1175</v>
      </c>
      <c r="T23" s="447"/>
    </row>
    <row r="24" spans="1:20" x14ac:dyDescent="0.2">
      <c r="A24" s="73">
        <v>17</v>
      </c>
      <c r="B24" s="80" t="s">
        <v>32</v>
      </c>
      <c r="C24" s="307">
        <v>1</v>
      </c>
      <c r="D24" s="375">
        <v>4.3333300000000001</v>
      </c>
      <c r="E24" s="117">
        <v>1</v>
      </c>
      <c r="F24" s="120">
        <v>2</v>
      </c>
      <c r="G24" s="185">
        <v>3.5</v>
      </c>
      <c r="H24" s="288">
        <v>4</v>
      </c>
      <c r="I24" s="472">
        <v>15</v>
      </c>
      <c r="J24" s="473">
        <v>15</v>
      </c>
      <c r="K24" s="106">
        <v>5</v>
      </c>
      <c r="L24" s="107">
        <v>7.5</v>
      </c>
      <c r="M24" s="107">
        <v>3.5</v>
      </c>
      <c r="N24" s="107">
        <v>20</v>
      </c>
      <c r="O24" s="365" t="s">
        <v>757</v>
      </c>
      <c r="P24" s="106">
        <v>8</v>
      </c>
      <c r="Q24" s="107">
        <v>80</v>
      </c>
      <c r="R24" s="302" t="s">
        <v>1180</v>
      </c>
      <c r="S24" s="345" t="s">
        <v>1175</v>
      </c>
      <c r="T24" s="447"/>
    </row>
    <row r="25" spans="1:20" x14ac:dyDescent="0.2">
      <c r="A25" s="73">
        <v>18</v>
      </c>
      <c r="B25" s="79" t="s">
        <v>593</v>
      </c>
      <c r="C25" s="307">
        <v>0</v>
      </c>
      <c r="D25" s="375">
        <v>5</v>
      </c>
      <c r="E25" s="117">
        <v>1</v>
      </c>
      <c r="F25" s="120">
        <v>1</v>
      </c>
      <c r="G25" s="185">
        <v>4.5</v>
      </c>
      <c r="H25" s="288">
        <v>4</v>
      </c>
      <c r="I25" s="472">
        <v>15</v>
      </c>
      <c r="J25" s="473">
        <v>15</v>
      </c>
      <c r="K25" s="106">
        <v>3.5</v>
      </c>
      <c r="L25" s="107">
        <v>5</v>
      </c>
      <c r="M25" s="107">
        <v>3.5</v>
      </c>
      <c r="N25" s="107">
        <v>8.5</v>
      </c>
      <c r="O25" s="365" t="s">
        <v>758</v>
      </c>
      <c r="P25" s="106">
        <v>8</v>
      </c>
      <c r="Q25" s="107">
        <v>55</v>
      </c>
      <c r="R25" s="302" t="s">
        <v>1179</v>
      </c>
      <c r="S25" s="345" t="s">
        <v>1173</v>
      </c>
      <c r="T25" s="447"/>
    </row>
    <row r="26" spans="1:20" x14ac:dyDescent="0.2">
      <c r="A26" s="73">
        <v>19</v>
      </c>
      <c r="B26" s="79" t="s">
        <v>595</v>
      </c>
      <c r="C26" s="307">
        <v>0</v>
      </c>
      <c r="D26" s="375">
        <v>3</v>
      </c>
      <c r="E26" s="117">
        <v>1</v>
      </c>
      <c r="F26" s="120">
        <v>2</v>
      </c>
      <c r="G26" s="185">
        <v>2.5</v>
      </c>
      <c r="H26" s="288">
        <v>5</v>
      </c>
      <c r="I26" s="472">
        <v>10</v>
      </c>
      <c r="J26" s="473">
        <v>10</v>
      </c>
      <c r="K26" s="106">
        <v>5</v>
      </c>
      <c r="L26" s="107">
        <v>7.5</v>
      </c>
      <c r="M26" s="107">
        <v>3.5</v>
      </c>
      <c r="N26" s="107">
        <v>10</v>
      </c>
      <c r="O26" s="365"/>
      <c r="P26" s="106">
        <v>6.5</v>
      </c>
      <c r="Q26" s="107">
        <v>45</v>
      </c>
      <c r="R26" s="302" t="s">
        <v>1179</v>
      </c>
      <c r="S26" s="345" t="s">
        <v>1173</v>
      </c>
      <c r="T26" s="447"/>
    </row>
    <row r="27" spans="1:20" x14ac:dyDescent="0.2">
      <c r="A27" s="73">
        <v>20</v>
      </c>
      <c r="B27" s="79" t="s">
        <v>597</v>
      </c>
      <c r="C27" s="307">
        <v>1</v>
      </c>
      <c r="D27" s="375">
        <v>2.6666699999999999</v>
      </c>
      <c r="E27" s="117">
        <v>8</v>
      </c>
      <c r="F27" s="120">
        <v>1</v>
      </c>
      <c r="G27" s="185">
        <v>2.5</v>
      </c>
      <c r="H27" s="288">
        <v>1</v>
      </c>
      <c r="I27" s="472">
        <v>5</v>
      </c>
      <c r="J27" s="473">
        <v>15</v>
      </c>
      <c r="K27" s="106">
        <v>3.5</v>
      </c>
      <c r="L27" s="107">
        <v>5</v>
      </c>
      <c r="M27" s="107">
        <v>3.5</v>
      </c>
      <c r="N27" s="107">
        <v>10</v>
      </c>
      <c r="O27" s="365" t="s">
        <v>759</v>
      </c>
      <c r="P27" s="106">
        <v>8</v>
      </c>
      <c r="Q27" s="107">
        <v>40</v>
      </c>
      <c r="R27" s="302" t="s">
        <v>1180</v>
      </c>
      <c r="S27" s="345" t="s">
        <v>1173</v>
      </c>
      <c r="T27" s="447"/>
    </row>
    <row r="28" spans="1:20" x14ac:dyDescent="0.2">
      <c r="A28" s="73">
        <v>21</v>
      </c>
      <c r="B28" s="82" t="s">
        <v>598</v>
      </c>
      <c r="C28" s="307">
        <v>6</v>
      </c>
      <c r="D28" s="375">
        <v>9</v>
      </c>
      <c r="E28" s="117">
        <v>5</v>
      </c>
      <c r="F28" s="120">
        <v>30</v>
      </c>
      <c r="G28" s="185">
        <v>8</v>
      </c>
      <c r="H28" s="288">
        <v>9</v>
      </c>
      <c r="I28" s="472">
        <v>40</v>
      </c>
      <c r="J28" s="473">
        <v>60</v>
      </c>
      <c r="K28" s="106">
        <v>5</v>
      </c>
      <c r="L28" s="107">
        <v>5</v>
      </c>
      <c r="M28" s="107">
        <v>6.5</v>
      </c>
      <c r="N28" s="107">
        <v>17.5</v>
      </c>
      <c r="O28" s="365"/>
      <c r="P28" s="106">
        <v>8</v>
      </c>
      <c r="Q28" s="107">
        <v>80</v>
      </c>
      <c r="R28" s="302" t="s">
        <v>1180</v>
      </c>
      <c r="S28" s="345" t="s">
        <v>1177</v>
      </c>
      <c r="T28" s="447"/>
    </row>
    <row r="29" spans="1:20" x14ac:dyDescent="0.2">
      <c r="A29" s="73">
        <v>22</v>
      </c>
      <c r="B29" s="82" t="s">
        <v>15</v>
      </c>
      <c r="C29" s="307">
        <v>6</v>
      </c>
      <c r="D29" s="375">
        <v>9</v>
      </c>
      <c r="E29" s="117">
        <v>9</v>
      </c>
      <c r="F29" s="120">
        <v>100</v>
      </c>
      <c r="G29" s="185">
        <v>8</v>
      </c>
      <c r="H29" s="288">
        <v>10</v>
      </c>
      <c r="I29" s="472">
        <v>70</v>
      </c>
      <c r="J29" s="473">
        <v>75</v>
      </c>
      <c r="K29" s="106">
        <v>3.5</v>
      </c>
      <c r="L29" s="107">
        <v>7.5</v>
      </c>
      <c r="M29" s="107">
        <v>6.5</v>
      </c>
      <c r="N29" s="107">
        <v>8.5</v>
      </c>
      <c r="O29" s="365"/>
      <c r="P29" s="106">
        <v>8</v>
      </c>
      <c r="Q29" s="107">
        <v>85</v>
      </c>
      <c r="R29" s="302" t="s">
        <v>1172</v>
      </c>
      <c r="S29" s="345" t="s">
        <v>1177</v>
      </c>
      <c r="T29" s="447"/>
    </row>
    <row r="30" spans="1:20" x14ac:dyDescent="0.2">
      <c r="A30" s="73">
        <v>23</v>
      </c>
      <c r="B30" s="82" t="s">
        <v>16</v>
      </c>
      <c r="C30" s="307">
        <v>1</v>
      </c>
      <c r="D30" s="375">
        <v>3.6666699999999999</v>
      </c>
      <c r="E30" s="117">
        <v>1</v>
      </c>
      <c r="F30" s="120">
        <v>1</v>
      </c>
      <c r="G30" s="185">
        <v>3</v>
      </c>
      <c r="H30" s="288">
        <v>4</v>
      </c>
      <c r="I30" s="472">
        <v>15</v>
      </c>
      <c r="J30" s="473">
        <v>20</v>
      </c>
      <c r="K30" s="106">
        <v>5</v>
      </c>
      <c r="L30" s="107">
        <v>5</v>
      </c>
      <c r="M30" s="107">
        <v>5</v>
      </c>
      <c r="N30" s="107">
        <v>12.5</v>
      </c>
      <c r="O30" s="365" t="s">
        <v>760</v>
      </c>
      <c r="P30" s="106">
        <v>8</v>
      </c>
      <c r="Q30" s="107">
        <v>65</v>
      </c>
      <c r="R30" s="302" t="s">
        <v>1180</v>
      </c>
      <c r="S30" s="345" t="s">
        <v>1177</v>
      </c>
      <c r="T30" s="447"/>
    </row>
    <row r="31" spans="1:20" x14ac:dyDescent="0.2">
      <c r="A31" s="73">
        <v>24</v>
      </c>
      <c r="B31" s="82" t="s">
        <v>11</v>
      </c>
      <c r="C31" s="307">
        <v>0</v>
      </c>
      <c r="D31" s="375">
        <v>2</v>
      </c>
      <c r="E31" s="117">
        <v>1</v>
      </c>
      <c r="F31" s="120">
        <v>1</v>
      </c>
      <c r="G31" s="185">
        <v>2</v>
      </c>
      <c r="H31" s="288">
        <v>1</v>
      </c>
      <c r="I31" s="472">
        <v>0</v>
      </c>
      <c r="J31" s="473">
        <v>0</v>
      </c>
      <c r="K31" s="106">
        <v>2</v>
      </c>
      <c r="L31" s="107">
        <v>5</v>
      </c>
      <c r="M31" s="107">
        <v>2</v>
      </c>
      <c r="N31" s="107">
        <v>17.5</v>
      </c>
      <c r="O31" s="365" t="s">
        <v>761</v>
      </c>
      <c r="P31" s="106">
        <v>2</v>
      </c>
      <c r="Q31" s="107">
        <v>10</v>
      </c>
      <c r="R31" s="302" t="s">
        <v>1180</v>
      </c>
      <c r="S31" s="345" t="s">
        <v>1177</v>
      </c>
      <c r="T31" s="447"/>
    </row>
    <row r="32" spans="1:20" x14ac:dyDescent="0.2">
      <c r="A32" s="73">
        <v>25</v>
      </c>
      <c r="B32" s="82" t="s">
        <v>600</v>
      </c>
      <c r="C32" s="307">
        <v>1</v>
      </c>
      <c r="D32" s="375">
        <v>7</v>
      </c>
      <c r="E32" s="117">
        <v>5</v>
      </c>
      <c r="F32" s="120">
        <v>15</v>
      </c>
      <c r="G32" s="185">
        <v>6.5</v>
      </c>
      <c r="H32" s="288">
        <v>4</v>
      </c>
      <c r="I32" s="472">
        <v>10</v>
      </c>
      <c r="J32" s="473">
        <v>40</v>
      </c>
      <c r="K32" s="106">
        <v>2</v>
      </c>
      <c r="L32" s="107">
        <v>5</v>
      </c>
      <c r="M32" s="107">
        <v>3.5</v>
      </c>
      <c r="N32" s="107">
        <v>6</v>
      </c>
      <c r="O32" s="365"/>
      <c r="P32" s="106">
        <v>8</v>
      </c>
      <c r="Q32" s="107">
        <v>60</v>
      </c>
      <c r="R32" s="302" t="s">
        <v>1186</v>
      </c>
      <c r="S32" s="345" t="s">
        <v>1173</v>
      </c>
      <c r="T32" s="447"/>
    </row>
    <row r="33" spans="1:20" x14ac:dyDescent="0.2">
      <c r="A33" s="83">
        <v>26</v>
      </c>
      <c r="B33" s="84" t="s">
        <v>505</v>
      </c>
      <c r="C33" s="307">
        <v>3</v>
      </c>
      <c r="D33" s="375">
        <v>3.3333300000000001</v>
      </c>
      <c r="E33" s="117">
        <v>1</v>
      </c>
      <c r="F33" s="120">
        <v>1</v>
      </c>
      <c r="G33" s="185">
        <v>4</v>
      </c>
      <c r="H33" s="288">
        <v>2</v>
      </c>
      <c r="I33" s="472">
        <v>3</v>
      </c>
      <c r="J33" s="473">
        <v>15</v>
      </c>
      <c r="K33" s="106">
        <v>2</v>
      </c>
      <c r="L33" s="107">
        <v>5</v>
      </c>
      <c r="M33" s="107">
        <v>3.5</v>
      </c>
      <c r="N33" s="107">
        <v>3.5</v>
      </c>
      <c r="O33" s="365" t="s">
        <v>759</v>
      </c>
      <c r="P33" s="106">
        <v>8</v>
      </c>
      <c r="Q33" s="107">
        <v>45</v>
      </c>
      <c r="R33" s="302"/>
      <c r="S33" s="345"/>
      <c r="T33" s="447"/>
    </row>
    <row r="34" spans="1:20" x14ac:dyDescent="0.2">
      <c r="A34" s="73">
        <v>27</v>
      </c>
      <c r="B34" s="85" t="s">
        <v>20</v>
      </c>
      <c r="C34" s="307">
        <v>0</v>
      </c>
      <c r="D34" s="375">
        <v>2</v>
      </c>
      <c r="E34" s="117">
        <v>1</v>
      </c>
      <c r="F34" s="120">
        <v>1</v>
      </c>
      <c r="G34" s="185">
        <v>2</v>
      </c>
      <c r="H34" s="288">
        <v>0</v>
      </c>
      <c r="I34" s="472">
        <v>2</v>
      </c>
      <c r="J34" s="473">
        <v>1</v>
      </c>
      <c r="K34" s="106">
        <v>3.5</v>
      </c>
      <c r="L34" s="107">
        <v>5</v>
      </c>
      <c r="M34" s="107">
        <v>3.5</v>
      </c>
      <c r="N34" s="107">
        <v>11</v>
      </c>
      <c r="O34" s="365" t="s">
        <v>762</v>
      </c>
      <c r="P34" s="106">
        <v>6.5</v>
      </c>
      <c r="Q34" s="107">
        <v>7.5</v>
      </c>
      <c r="R34" s="302" t="s">
        <v>1179</v>
      </c>
      <c r="S34" s="345" t="s">
        <v>1177</v>
      </c>
      <c r="T34" s="447"/>
    </row>
    <row r="35" spans="1:20" x14ac:dyDescent="0.2">
      <c r="A35" s="73">
        <v>28</v>
      </c>
      <c r="B35" s="85" t="s">
        <v>22</v>
      </c>
      <c r="C35" s="307">
        <v>0</v>
      </c>
      <c r="D35" s="375">
        <v>2</v>
      </c>
      <c r="E35" s="117">
        <v>1</v>
      </c>
      <c r="F35" s="120">
        <v>1</v>
      </c>
      <c r="G35" s="185">
        <v>2</v>
      </c>
      <c r="H35" s="288">
        <v>1</v>
      </c>
      <c r="I35" s="472">
        <v>1</v>
      </c>
      <c r="J35" s="473">
        <v>2</v>
      </c>
      <c r="K35" s="106">
        <v>5</v>
      </c>
      <c r="L35" s="107">
        <v>5</v>
      </c>
      <c r="M35" s="107">
        <v>2</v>
      </c>
      <c r="N35" s="107">
        <v>2</v>
      </c>
      <c r="O35" s="365" t="s">
        <v>763</v>
      </c>
      <c r="P35" s="106">
        <v>8</v>
      </c>
      <c r="Q35" s="107">
        <v>25</v>
      </c>
      <c r="R35" s="302" t="s">
        <v>1179</v>
      </c>
      <c r="S35" s="345" t="s">
        <v>1177</v>
      </c>
      <c r="T35" s="447"/>
    </row>
    <row r="36" spans="1:20" x14ac:dyDescent="0.2">
      <c r="A36" s="73">
        <v>29</v>
      </c>
      <c r="B36" s="15" t="s">
        <v>603</v>
      </c>
      <c r="C36" s="307">
        <v>0</v>
      </c>
      <c r="D36" s="375">
        <v>3</v>
      </c>
      <c r="E36" s="117">
        <v>8</v>
      </c>
      <c r="F36" s="120">
        <v>1</v>
      </c>
      <c r="G36" s="185">
        <v>3</v>
      </c>
      <c r="H36" s="288">
        <v>1</v>
      </c>
      <c r="I36" s="472">
        <v>1</v>
      </c>
      <c r="J36" s="473">
        <v>3</v>
      </c>
      <c r="K36" s="106">
        <v>3.5</v>
      </c>
      <c r="L36" s="107">
        <v>5</v>
      </c>
      <c r="M36" s="107">
        <v>3.5</v>
      </c>
      <c r="N36" s="107">
        <v>10</v>
      </c>
      <c r="O36" s="365" t="s">
        <v>764</v>
      </c>
      <c r="P36" s="106">
        <v>6.5</v>
      </c>
      <c r="Q36" s="107">
        <v>15</v>
      </c>
      <c r="R36" s="302" t="s">
        <v>1180</v>
      </c>
      <c r="S36" s="345" t="s">
        <v>1177</v>
      </c>
      <c r="T36" s="447"/>
    </row>
    <row r="37" spans="1:20" x14ac:dyDescent="0.2">
      <c r="A37" s="73">
        <v>30</v>
      </c>
      <c r="B37" s="15" t="s">
        <v>605</v>
      </c>
      <c r="C37" s="307">
        <v>5</v>
      </c>
      <c r="D37" s="375">
        <v>5</v>
      </c>
      <c r="E37" s="117">
        <v>8</v>
      </c>
      <c r="F37" s="120">
        <v>10</v>
      </c>
      <c r="G37" s="185">
        <v>4.5</v>
      </c>
      <c r="H37" s="288">
        <v>3</v>
      </c>
      <c r="I37" s="472">
        <v>3</v>
      </c>
      <c r="J37" s="473">
        <v>3</v>
      </c>
      <c r="K37" s="106">
        <v>6.5</v>
      </c>
      <c r="L37" s="107">
        <v>7.5</v>
      </c>
      <c r="M37" s="107">
        <v>5</v>
      </c>
      <c r="N37" s="107">
        <v>7.5</v>
      </c>
      <c r="O37" s="365" t="s">
        <v>765</v>
      </c>
      <c r="P37" s="106">
        <v>8</v>
      </c>
      <c r="Q37" s="107">
        <v>55</v>
      </c>
      <c r="R37" s="302" t="s">
        <v>1188</v>
      </c>
      <c r="S37" s="345" t="s">
        <v>1173</v>
      </c>
      <c r="T37" s="447"/>
    </row>
    <row r="38" spans="1:20" x14ac:dyDescent="0.2">
      <c r="A38" s="73">
        <v>31</v>
      </c>
      <c r="B38" s="86" t="s">
        <v>607</v>
      </c>
      <c r="C38" s="307">
        <v>0</v>
      </c>
      <c r="D38" s="375">
        <v>2.6666699999999999</v>
      </c>
      <c r="E38" s="117">
        <v>3</v>
      </c>
      <c r="F38" s="120">
        <v>1</v>
      </c>
      <c r="G38" s="185">
        <v>3.5</v>
      </c>
      <c r="H38" s="288">
        <v>1</v>
      </c>
      <c r="I38" s="472">
        <v>3</v>
      </c>
      <c r="J38" s="473">
        <v>15</v>
      </c>
      <c r="K38" s="106">
        <v>5</v>
      </c>
      <c r="L38" s="107">
        <v>5</v>
      </c>
      <c r="M38" s="107">
        <v>2</v>
      </c>
      <c r="N38" s="107">
        <v>2</v>
      </c>
      <c r="O38" s="365" t="s">
        <v>759</v>
      </c>
      <c r="P38" s="106">
        <v>8</v>
      </c>
      <c r="Q38" s="107">
        <v>25</v>
      </c>
      <c r="R38" s="302" t="s">
        <v>1188</v>
      </c>
      <c r="S38" s="345" t="s">
        <v>1177</v>
      </c>
      <c r="T38" s="447"/>
    </row>
    <row r="39" spans="1:20" x14ac:dyDescent="0.2">
      <c r="A39" s="73">
        <v>32</v>
      </c>
      <c r="B39" s="74" t="s">
        <v>26</v>
      </c>
      <c r="C39" s="101">
        <v>1</v>
      </c>
      <c r="D39" s="375">
        <v>5</v>
      </c>
      <c r="E39" s="117">
        <v>3</v>
      </c>
      <c r="F39" s="120">
        <v>1</v>
      </c>
      <c r="G39" s="185">
        <v>3</v>
      </c>
      <c r="H39" s="288">
        <v>5</v>
      </c>
      <c r="I39" s="472">
        <v>5</v>
      </c>
      <c r="J39" s="473">
        <v>10</v>
      </c>
      <c r="K39" s="106">
        <v>6.5</v>
      </c>
      <c r="L39" s="107">
        <v>10</v>
      </c>
      <c r="M39" s="107">
        <v>5</v>
      </c>
      <c r="N39" s="107">
        <v>15</v>
      </c>
      <c r="O39" s="108" t="s">
        <v>766</v>
      </c>
      <c r="P39" s="106">
        <v>8</v>
      </c>
      <c r="Q39" s="107">
        <v>45</v>
      </c>
      <c r="R39" s="302" t="s">
        <v>1179</v>
      </c>
      <c r="S39" s="345" t="s">
        <v>1177</v>
      </c>
      <c r="T39" s="447"/>
    </row>
    <row r="40" spans="1:20" x14ac:dyDescent="0.2">
      <c r="A40" s="73">
        <v>33</v>
      </c>
      <c r="B40" s="74" t="s">
        <v>28</v>
      </c>
      <c r="C40" s="101">
        <v>1</v>
      </c>
      <c r="D40" s="375">
        <v>2.6666699999999999</v>
      </c>
      <c r="E40" s="117">
        <v>1</v>
      </c>
      <c r="F40" s="120">
        <v>3</v>
      </c>
      <c r="G40" s="185">
        <v>2.5</v>
      </c>
      <c r="H40" s="288">
        <v>2</v>
      </c>
      <c r="I40" s="472">
        <v>1</v>
      </c>
      <c r="J40" s="473">
        <v>5</v>
      </c>
      <c r="K40" s="106">
        <v>5</v>
      </c>
      <c r="L40" s="107">
        <v>5</v>
      </c>
      <c r="M40" s="107">
        <v>5</v>
      </c>
      <c r="N40" s="107">
        <v>25</v>
      </c>
      <c r="O40" s="108"/>
      <c r="P40" s="106">
        <v>6.5</v>
      </c>
      <c r="Q40" s="107">
        <v>30</v>
      </c>
      <c r="R40" s="302" t="s">
        <v>1180</v>
      </c>
      <c r="S40" s="345" t="s">
        <v>1175</v>
      </c>
      <c r="T40" s="447"/>
    </row>
    <row r="41" spans="1:20" x14ac:dyDescent="0.2">
      <c r="A41" s="73">
        <v>34</v>
      </c>
      <c r="B41" s="74" t="s">
        <v>29</v>
      </c>
      <c r="C41" s="101" t="s">
        <v>748</v>
      </c>
      <c r="D41" s="375">
        <v>3.6666699999999999</v>
      </c>
      <c r="E41" s="117">
        <v>1</v>
      </c>
      <c r="F41" s="120">
        <v>2</v>
      </c>
      <c r="G41" s="185">
        <v>4.5</v>
      </c>
      <c r="H41" s="288">
        <v>3</v>
      </c>
      <c r="I41" s="472">
        <v>10</v>
      </c>
      <c r="J41" s="473">
        <v>25</v>
      </c>
      <c r="K41" s="106">
        <v>6.5</v>
      </c>
      <c r="L41" s="107">
        <v>7.5</v>
      </c>
      <c r="M41" s="107">
        <v>5</v>
      </c>
      <c r="N41" s="107">
        <v>20</v>
      </c>
      <c r="O41" s="108"/>
      <c r="P41" s="106">
        <v>8</v>
      </c>
      <c r="Q41" s="107">
        <v>65</v>
      </c>
      <c r="R41" s="302" t="s">
        <v>1180</v>
      </c>
      <c r="S41" s="345" t="s">
        <v>1175</v>
      </c>
      <c r="T41" s="447"/>
    </row>
    <row r="42" spans="1:20" x14ac:dyDescent="0.2">
      <c r="A42" s="73">
        <v>35</v>
      </c>
      <c r="B42" s="74" t="s">
        <v>609</v>
      </c>
      <c r="C42" s="101">
        <v>1</v>
      </c>
      <c r="D42" s="375">
        <v>2.6666699999999999</v>
      </c>
      <c r="E42" s="117">
        <v>3</v>
      </c>
      <c r="F42" s="120">
        <v>1</v>
      </c>
      <c r="G42" s="185">
        <v>6.5</v>
      </c>
      <c r="H42" s="288">
        <v>2</v>
      </c>
      <c r="I42" s="472">
        <v>3</v>
      </c>
      <c r="J42" s="473">
        <v>10</v>
      </c>
      <c r="K42" s="106">
        <v>3.5</v>
      </c>
      <c r="L42" s="107">
        <v>5</v>
      </c>
      <c r="M42" s="107">
        <v>3.5</v>
      </c>
      <c r="N42" s="107">
        <v>3.5</v>
      </c>
      <c r="O42" s="108" t="s">
        <v>757</v>
      </c>
      <c r="P42" s="106">
        <v>8</v>
      </c>
      <c r="Q42" s="107">
        <v>45</v>
      </c>
      <c r="R42" s="302" t="s">
        <v>1179</v>
      </c>
      <c r="S42" s="345" t="s">
        <v>1175</v>
      </c>
      <c r="T42" s="447"/>
    </row>
    <row r="43" spans="1:20" x14ac:dyDescent="0.2">
      <c r="A43" s="73">
        <v>36</v>
      </c>
      <c r="B43" s="74" t="s">
        <v>611</v>
      </c>
      <c r="C43" s="101">
        <v>0</v>
      </c>
      <c r="D43" s="375">
        <v>3</v>
      </c>
      <c r="E43" s="117">
        <v>2</v>
      </c>
      <c r="F43" s="120">
        <v>1</v>
      </c>
      <c r="G43" s="185">
        <v>2.5</v>
      </c>
      <c r="H43" s="288">
        <v>1</v>
      </c>
      <c r="I43" s="472">
        <v>1</v>
      </c>
      <c r="J43" s="473">
        <v>3</v>
      </c>
      <c r="K43" s="106">
        <v>2</v>
      </c>
      <c r="L43" s="107">
        <v>5</v>
      </c>
      <c r="M43" s="107">
        <v>2</v>
      </c>
      <c r="N43" s="107">
        <v>3.5</v>
      </c>
      <c r="O43" s="108"/>
      <c r="P43" s="106">
        <v>8</v>
      </c>
      <c r="Q43" s="107">
        <v>27.5</v>
      </c>
      <c r="R43" s="302" t="s">
        <v>1188</v>
      </c>
      <c r="S43" s="345" t="s">
        <v>1177</v>
      </c>
      <c r="T43" s="447"/>
    </row>
    <row r="44" spans="1:20" x14ac:dyDescent="0.2">
      <c r="A44" s="73">
        <v>37</v>
      </c>
      <c r="B44" s="74" t="s">
        <v>613</v>
      </c>
      <c r="C44" s="101">
        <v>2</v>
      </c>
      <c r="D44" s="375">
        <v>3</v>
      </c>
      <c r="E44" s="117">
        <v>6</v>
      </c>
      <c r="F44" s="120">
        <v>1</v>
      </c>
      <c r="G44" s="185">
        <v>2.5</v>
      </c>
      <c r="H44" s="288">
        <v>4</v>
      </c>
      <c r="I44" s="472">
        <v>10</v>
      </c>
      <c r="J44" s="473">
        <v>15</v>
      </c>
      <c r="K44" s="106">
        <v>5</v>
      </c>
      <c r="L44" s="107">
        <v>5</v>
      </c>
      <c r="M44" s="107">
        <v>2</v>
      </c>
      <c r="N44" s="107">
        <v>3.5</v>
      </c>
      <c r="O44" s="108" t="s">
        <v>767</v>
      </c>
      <c r="P44" s="106">
        <v>8</v>
      </c>
      <c r="Q44" s="107">
        <v>45</v>
      </c>
      <c r="R44" s="302" t="s">
        <v>1188</v>
      </c>
      <c r="S44" s="345" t="s">
        <v>1175</v>
      </c>
      <c r="T44" s="447"/>
    </row>
    <row r="45" spans="1:20" x14ac:dyDescent="0.2">
      <c r="A45" s="355">
        <v>38</v>
      </c>
      <c r="B45" s="356" t="s">
        <v>615</v>
      </c>
      <c r="C45" s="360">
        <v>2</v>
      </c>
      <c r="D45" s="376">
        <v>2.6666699999999999</v>
      </c>
      <c r="E45" s="121">
        <v>1</v>
      </c>
      <c r="F45" s="361">
        <v>1</v>
      </c>
      <c r="G45" s="362">
        <v>2.5</v>
      </c>
      <c r="H45" s="488">
        <v>2</v>
      </c>
      <c r="I45" s="474">
        <v>10</v>
      </c>
      <c r="J45" s="475">
        <v>10</v>
      </c>
      <c r="K45" s="366">
        <v>6.5</v>
      </c>
      <c r="L45" s="357">
        <v>7.5</v>
      </c>
      <c r="M45" s="357">
        <v>5</v>
      </c>
      <c r="N45" s="357">
        <v>15</v>
      </c>
      <c r="O45" s="367" t="s">
        <v>753</v>
      </c>
      <c r="P45" s="366">
        <v>8</v>
      </c>
      <c r="Q45" s="357">
        <v>70</v>
      </c>
      <c r="R45" s="449" t="s">
        <v>1180</v>
      </c>
      <c r="S45" s="450" t="s">
        <v>1175</v>
      </c>
      <c r="T45" s="451"/>
    </row>
    <row r="46" spans="1:20" x14ac:dyDescent="0.2">
      <c r="A46" s="10"/>
      <c r="B46" s="354" t="s">
        <v>424</v>
      </c>
      <c r="C46" s="113">
        <f t="shared" ref="C46:H46" si="0">MAX(C8:C45)</f>
        <v>7</v>
      </c>
      <c r="D46" s="113">
        <f t="shared" si="0"/>
        <v>9</v>
      </c>
      <c r="E46" s="370">
        <f t="shared" si="0"/>
        <v>9</v>
      </c>
      <c r="F46" s="371">
        <f t="shared" si="0"/>
        <v>100</v>
      </c>
      <c r="G46" s="113">
        <f t="shared" si="0"/>
        <v>8</v>
      </c>
      <c r="H46" s="113">
        <f t="shared" si="0"/>
        <v>10</v>
      </c>
      <c r="I46" s="370">
        <f t="shared" ref="I46:N46" si="1">MAX(I8:I45)</f>
        <v>70</v>
      </c>
      <c r="J46" s="371">
        <f t="shared" si="1"/>
        <v>90</v>
      </c>
      <c r="K46" s="370">
        <f t="shared" si="1"/>
        <v>8</v>
      </c>
      <c r="L46" s="111">
        <f t="shared" si="1"/>
        <v>10</v>
      </c>
      <c r="M46" s="111">
        <f t="shared" si="1"/>
        <v>8</v>
      </c>
      <c r="N46" s="111">
        <f t="shared" si="1"/>
        <v>80</v>
      </c>
      <c r="O46" s="371"/>
      <c r="P46" s="370">
        <f t="shared" ref="P46:Q46" si="2">MAX(P8:P45)</f>
        <v>8</v>
      </c>
      <c r="Q46" s="111">
        <f t="shared" si="2"/>
        <v>90</v>
      </c>
      <c r="R46" s="437"/>
      <c r="T46" s="448"/>
    </row>
    <row r="47" spans="1:20" x14ac:dyDescent="0.2">
      <c r="A47" s="10"/>
      <c r="B47" s="29" t="s">
        <v>425</v>
      </c>
      <c r="C47" s="113">
        <f t="shared" ref="C47" si="3">MIN(C8:C45)</f>
        <v>0</v>
      </c>
      <c r="D47" s="113">
        <f t="shared" ref="D47:N47" si="4">MIN(D8:D45)</f>
        <v>2</v>
      </c>
      <c r="E47" s="103">
        <f t="shared" si="4"/>
        <v>1</v>
      </c>
      <c r="F47" s="104">
        <f t="shared" si="4"/>
        <v>1</v>
      </c>
      <c r="G47" s="113">
        <f t="shared" si="4"/>
        <v>2</v>
      </c>
      <c r="H47" s="113">
        <f t="shared" si="4"/>
        <v>0</v>
      </c>
      <c r="I47" s="103">
        <f t="shared" si="4"/>
        <v>0</v>
      </c>
      <c r="J47" s="104">
        <f t="shared" si="4"/>
        <v>0</v>
      </c>
      <c r="K47" s="103">
        <f t="shared" si="4"/>
        <v>2</v>
      </c>
      <c r="L47" s="102">
        <f t="shared" si="4"/>
        <v>5</v>
      </c>
      <c r="M47" s="102">
        <f t="shared" si="4"/>
        <v>2</v>
      </c>
      <c r="N47" s="102">
        <f t="shared" si="4"/>
        <v>2</v>
      </c>
      <c r="O47" s="104"/>
      <c r="P47" s="103">
        <f t="shared" ref="P47:Q47" si="5">MIN(P8:P45)</f>
        <v>2</v>
      </c>
      <c r="Q47" s="102">
        <f t="shared" si="5"/>
        <v>7.5</v>
      </c>
      <c r="R47" s="508" t="s">
        <v>1194</v>
      </c>
      <c r="S47" s="509"/>
      <c r="T47" s="510"/>
    </row>
    <row r="48" spans="1:20" x14ac:dyDescent="0.2">
      <c r="A48" s="10"/>
      <c r="B48" s="29" t="s">
        <v>426</v>
      </c>
      <c r="C48" s="113">
        <f t="shared" ref="C48" si="6">AVERAGE(C8:C45)</f>
        <v>1.6216216216216217</v>
      </c>
      <c r="D48" s="113">
        <f t="shared" ref="D48:N48" si="7">AVERAGE(D8:D45)</f>
        <v>3.9298252631578956</v>
      </c>
      <c r="E48" s="103">
        <f t="shared" si="7"/>
        <v>3.5263157894736841</v>
      </c>
      <c r="F48" s="104">
        <f t="shared" si="7"/>
        <v>10.864864864864865</v>
      </c>
      <c r="G48" s="113">
        <f t="shared" si="7"/>
        <v>4.1052631578947372</v>
      </c>
      <c r="H48" s="113">
        <f t="shared" si="7"/>
        <v>3.3947368421052633</v>
      </c>
      <c r="I48" s="103">
        <f t="shared" si="7"/>
        <v>14.789473684210526</v>
      </c>
      <c r="J48" s="104">
        <f t="shared" si="7"/>
        <v>20.710526315789473</v>
      </c>
      <c r="K48" s="103">
        <f t="shared" si="7"/>
        <v>4.6447368421052628</v>
      </c>
      <c r="L48" s="102">
        <f t="shared" si="7"/>
        <v>5.7894736842105265</v>
      </c>
      <c r="M48" s="102">
        <f t="shared" si="7"/>
        <v>4.25</v>
      </c>
      <c r="N48" s="102">
        <f t="shared" si="7"/>
        <v>14.526315789473685</v>
      </c>
      <c r="O48" s="104"/>
      <c r="P48" s="103">
        <f t="shared" ref="P48:Q48" si="8">AVERAGE(P8:P45)</f>
        <v>7.4473684210526319</v>
      </c>
      <c r="Q48" s="102">
        <f t="shared" si="8"/>
        <v>45.131578947368418</v>
      </c>
      <c r="R48" s="508"/>
      <c r="S48" s="509"/>
      <c r="T48" s="510"/>
    </row>
    <row r="49" spans="1:20" x14ac:dyDescent="0.2">
      <c r="A49" s="10"/>
      <c r="B49" s="29" t="s">
        <v>427</v>
      </c>
      <c r="C49" s="113">
        <f t="shared" ref="C49" si="9">STDEV(C8:C45)</f>
        <v>1.9343582247716533</v>
      </c>
      <c r="D49" s="113">
        <f t="shared" ref="D49:N49" si="10">STDEV(D8:D45)</f>
        <v>2.0226307930030081</v>
      </c>
      <c r="E49" s="103">
        <f t="shared" si="10"/>
        <v>2.8067182154297274</v>
      </c>
      <c r="F49" s="104">
        <f t="shared" si="10"/>
        <v>25.584459434675662</v>
      </c>
      <c r="G49" s="113">
        <f t="shared" si="10"/>
        <v>1.8893653114809734</v>
      </c>
      <c r="H49" s="113">
        <f t="shared" si="10"/>
        <v>2.785478499184078</v>
      </c>
      <c r="I49" s="103">
        <f t="shared" si="10"/>
        <v>20.380379932719396</v>
      </c>
      <c r="J49" s="104">
        <f t="shared" si="10"/>
        <v>24.376448419598432</v>
      </c>
      <c r="K49" s="103">
        <f t="shared" si="10"/>
        <v>1.4973304837359362</v>
      </c>
      <c r="L49" s="102">
        <f t="shared" si="10"/>
        <v>1.4361716139424865</v>
      </c>
      <c r="M49" s="102">
        <f t="shared" si="10"/>
        <v>1.5885995872618905</v>
      </c>
      <c r="N49" s="102">
        <f t="shared" si="10"/>
        <v>15.149233933187732</v>
      </c>
      <c r="O49" s="104"/>
      <c r="P49" s="103">
        <f t="shared" ref="P49:Q49" si="11">STDEV(P8:P45)</f>
        <v>1.2776111242947787</v>
      </c>
      <c r="Q49" s="102">
        <f t="shared" si="11"/>
        <v>23.595316819613235</v>
      </c>
      <c r="R49" s="508"/>
      <c r="S49" s="509"/>
      <c r="T49" s="510"/>
    </row>
    <row r="50" spans="1:20" ht="30" x14ac:dyDescent="0.2">
      <c r="A50" s="10"/>
      <c r="C50" s="186"/>
      <c r="D50" s="186"/>
      <c r="E50" s="141"/>
      <c r="F50" s="142"/>
      <c r="G50" s="186"/>
      <c r="H50" s="377" t="s">
        <v>862</v>
      </c>
      <c r="I50" s="141"/>
      <c r="J50" s="142"/>
      <c r="K50" s="141"/>
      <c r="L50" s="368"/>
      <c r="M50" s="368"/>
      <c r="N50" s="368"/>
      <c r="O50" s="369"/>
      <c r="P50" s="141"/>
      <c r="R50" s="456"/>
      <c r="S50" s="457"/>
      <c r="T50" s="458"/>
    </row>
    <row r="51" spans="1:20" ht="45" x14ac:dyDescent="0.2">
      <c r="A51" s="10"/>
      <c r="C51" s="490" t="s">
        <v>1278</v>
      </c>
      <c r="D51" s="186"/>
      <c r="E51" s="141"/>
      <c r="F51" s="142"/>
      <c r="G51" s="186"/>
      <c r="H51" s="377" t="s">
        <v>1276</v>
      </c>
      <c r="I51" s="141"/>
      <c r="J51" s="142"/>
      <c r="K51" s="141" t="s">
        <v>1282</v>
      </c>
      <c r="L51" s="368"/>
      <c r="M51" s="368"/>
      <c r="N51" s="368"/>
      <c r="O51" s="369"/>
      <c r="P51" s="141" t="s">
        <v>1282</v>
      </c>
      <c r="R51" s="440" t="s">
        <v>1195</v>
      </c>
      <c r="S51" s="457"/>
      <c r="T51" s="458"/>
    </row>
    <row r="52" spans="1:20" ht="45" x14ac:dyDescent="0.2">
      <c r="A52" s="10"/>
      <c r="C52" s="186"/>
      <c r="D52" s="186"/>
      <c r="E52" s="141"/>
      <c r="F52" s="142"/>
      <c r="G52" s="186"/>
      <c r="H52" s="377" t="s">
        <v>1277</v>
      </c>
      <c r="I52" s="141"/>
      <c r="J52" s="142"/>
      <c r="K52" s="141"/>
      <c r="L52" s="368"/>
      <c r="M52" s="368"/>
      <c r="N52" s="368"/>
      <c r="O52" s="369"/>
      <c r="P52" s="141"/>
      <c r="R52" s="441"/>
      <c r="S52" s="457"/>
      <c r="T52" s="458"/>
    </row>
    <row r="53" spans="1:20" x14ac:dyDescent="0.2">
      <c r="A53" s="10"/>
      <c r="R53" s="508" t="s">
        <v>1196</v>
      </c>
      <c r="S53" s="509"/>
      <c r="T53" s="510"/>
    </row>
    <row r="54" spans="1:20" x14ac:dyDescent="0.2">
      <c r="R54" s="508"/>
      <c r="S54" s="509"/>
      <c r="T54" s="510"/>
    </row>
    <row r="55" spans="1:20" x14ac:dyDescent="0.2">
      <c r="R55" s="508"/>
      <c r="S55" s="509"/>
      <c r="T55" s="510"/>
    </row>
    <row r="56" spans="1:20" x14ac:dyDescent="0.2">
      <c r="R56" s="508"/>
      <c r="S56" s="509"/>
      <c r="T56" s="510"/>
    </row>
    <row r="57" spans="1:20" x14ac:dyDescent="0.2">
      <c r="R57" s="508"/>
      <c r="S57" s="509"/>
      <c r="T57" s="510"/>
    </row>
    <row r="58" spans="1:20" x14ac:dyDescent="0.2">
      <c r="R58" s="508"/>
      <c r="S58" s="509"/>
      <c r="T58" s="510"/>
    </row>
    <row r="66" spans="1:20" s="89" customFormat="1" x14ac:dyDescent="0.2">
      <c r="A66" s="87"/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327"/>
      <c r="M66" s="327"/>
      <c r="N66" s="327"/>
      <c r="O66" s="327"/>
      <c r="P66" s="88"/>
      <c r="Q66" s="88"/>
      <c r="R66" s="34"/>
      <c r="S66" s="34"/>
      <c r="T66" s="34"/>
    </row>
    <row r="67" spans="1:20" s="89" customFormat="1" x14ac:dyDescent="0.2">
      <c r="A67" s="87"/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327"/>
      <c r="M67" s="327"/>
      <c r="N67" s="327"/>
      <c r="O67" s="327"/>
      <c r="P67" s="88"/>
      <c r="Q67" s="88"/>
      <c r="R67" s="34"/>
      <c r="S67" s="34"/>
      <c r="T67" s="34"/>
    </row>
    <row r="68" spans="1:20" s="89" customFormat="1" x14ac:dyDescent="0.2">
      <c r="A68" s="87"/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327"/>
      <c r="M68" s="327"/>
      <c r="N68" s="327"/>
      <c r="O68" s="327"/>
      <c r="P68" s="88"/>
      <c r="Q68" s="88"/>
      <c r="R68" s="34"/>
      <c r="S68" s="34"/>
      <c r="T68" s="34"/>
    </row>
    <row r="69" spans="1:20" s="89" customFormat="1" x14ac:dyDescent="0.2">
      <c r="A69" s="87"/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327"/>
      <c r="M69" s="327"/>
      <c r="N69" s="327"/>
      <c r="O69" s="327"/>
      <c r="P69" s="88"/>
      <c r="Q69" s="88"/>
      <c r="R69" s="34"/>
      <c r="S69" s="34"/>
      <c r="T69" s="34"/>
    </row>
    <row r="70" spans="1:20" s="89" customFormat="1" x14ac:dyDescent="0.2">
      <c r="A70" s="87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327"/>
      <c r="M70" s="327"/>
      <c r="N70" s="327"/>
      <c r="O70" s="327"/>
      <c r="P70" s="88"/>
      <c r="Q70" s="88"/>
      <c r="R70" s="34"/>
      <c r="S70" s="34"/>
      <c r="T70" s="34"/>
    </row>
    <row r="71" spans="1:20" s="89" customFormat="1" x14ac:dyDescent="0.2">
      <c r="A71" s="87"/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327"/>
      <c r="M71" s="327"/>
      <c r="N71" s="327"/>
      <c r="O71" s="327"/>
      <c r="P71" s="88"/>
      <c r="Q71" s="88"/>
      <c r="R71" s="34"/>
      <c r="S71" s="34"/>
      <c r="T71" s="34"/>
    </row>
    <row r="72" spans="1:20" s="89" customFormat="1" x14ac:dyDescent="0.2">
      <c r="A72" s="87"/>
      <c r="B72" s="87"/>
      <c r="C72" s="88"/>
      <c r="D72" s="88"/>
      <c r="E72" s="88"/>
      <c r="F72" s="88"/>
      <c r="G72" s="88"/>
      <c r="H72" s="88"/>
      <c r="I72" s="88"/>
      <c r="J72" s="88"/>
      <c r="K72" s="88"/>
      <c r="L72" s="327"/>
      <c r="M72" s="327"/>
      <c r="N72" s="327"/>
      <c r="O72" s="327"/>
      <c r="P72" s="88"/>
      <c r="Q72" s="88"/>
      <c r="R72" s="34"/>
      <c r="S72" s="34"/>
      <c r="T72" s="34"/>
    </row>
    <row r="73" spans="1:20" s="89" customFormat="1" x14ac:dyDescent="0.2">
      <c r="A73" s="87"/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327"/>
      <c r="M73" s="327"/>
      <c r="N73" s="327"/>
      <c r="O73" s="327"/>
      <c r="P73" s="88"/>
      <c r="Q73" s="88"/>
      <c r="R73" s="34"/>
      <c r="S73" s="34"/>
      <c r="T73" s="34"/>
    </row>
    <row r="74" spans="1:20" s="89" customFormat="1" x14ac:dyDescent="0.2">
      <c r="A74" s="87"/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327"/>
      <c r="M74" s="327"/>
      <c r="N74" s="327"/>
      <c r="O74" s="327"/>
      <c r="P74" s="88"/>
      <c r="Q74" s="88"/>
      <c r="R74" s="34"/>
      <c r="S74" s="34"/>
      <c r="T74" s="34"/>
    </row>
    <row r="75" spans="1:20" s="89" customFormat="1" x14ac:dyDescent="0.2">
      <c r="A75" s="87"/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327"/>
      <c r="M75" s="327"/>
      <c r="N75" s="327"/>
      <c r="O75" s="327"/>
      <c r="P75" s="88"/>
      <c r="Q75" s="88"/>
      <c r="R75" s="34"/>
      <c r="S75" s="34"/>
      <c r="T75" s="34"/>
    </row>
    <row r="76" spans="1:20" s="89" customFormat="1" x14ac:dyDescent="0.2">
      <c r="A76" s="87"/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327"/>
      <c r="M76" s="327"/>
      <c r="N76" s="327"/>
      <c r="O76" s="327"/>
      <c r="P76" s="88"/>
      <c r="Q76" s="88"/>
      <c r="R76" s="34"/>
      <c r="S76" s="34"/>
      <c r="T76" s="34"/>
    </row>
    <row r="77" spans="1:20" s="89" customFormat="1" x14ac:dyDescent="0.2">
      <c r="A77" s="87"/>
      <c r="B77" s="87"/>
      <c r="C77" s="88"/>
      <c r="D77" s="88"/>
      <c r="E77" s="88"/>
      <c r="F77" s="88"/>
      <c r="G77" s="88"/>
      <c r="H77" s="88"/>
      <c r="I77" s="88"/>
      <c r="J77" s="88"/>
      <c r="K77" s="88"/>
      <c r="L77" s="327"/>
      <c r="M77" s="327"/>
      <c r="N77" s="327"/>
      <c r="O77" s="327"/>
      <c r="P77" s="88"/>
      <c r="Q77" s="88"/>
      <c r="R77" s="34"/>
      <c r="S77" s="34"/>
      <c r="T77" s="34"/>
    </row>
    <row r="78" spans="1:20" s="89" customFormat="1" x14ac:dyDescent="0.2">
      <c r="A78" s="87"/>
      <c r="B78" s="87"/>
      <c r="C78" s="88"/>
      <c r="D78" s="88"/>
      <c r="E78" s="88"/>
      <c r="F78" s="88"/>
      <c r="G78" s="88"/>
      <c r="H78" s="88"/>
      <c r="I78" s="88"/>
      <c r="J78" s="88"/>
      <c r="K78" s="88"/>
      <c r="L78" s="327"/>
      <c r="M78" s="327"/>
      <c r="N78" s="327"/>
      <c r="O78" s="327"/>
      <c r="P78" s="88"/>
      <c r="Q78" s="88"/>
      <c r="R78" s="34"/>
      <c r="S78" s="34"/>
      <c r="T78" s="34"/>
    </row>
    <row r="79" spans="1:20" s="89" customFormat="1" x14ac:dyDescent="0.2">
      <c r="A79" s="87"/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327"/>
      <c r="M79" s="327"/>
      <c r="N79" s="327"/>
      <c r="O79" s="327"/>
      <c r="P79" s="88"/>
      <c r="Q79" s="88"/>
      <c r="R79" s="34"/>
      <c r="S79" s="34"/>
      <c r="T79" s="34"/>
    </row>
    <row r="80" spans="1:20" s="89" customFormat="1" x14ac:dyDescent="0.2">
      <c r="A80" s="87"/>
      <c r="B80" s="87"/>
      <c r="C80" s="88"/>
      <c r="D80" s="88"/>
      <c r="E80" s="88"/>
      <c r="F80" s="88"/>
      <c r="G80" s="88"/>
      <c r="H80" s="88"/>
      <c r="I80" s="88"/>
      <c r="J80" s="88"/>
      <c r="K80" s="88"/>
      <c r="L80" s="327"/>
      <c r="M80" s="327"/>
      <c r="N80" s="327"/>
      <c r="O80" s="327"/>
      <c r="P80" s="88"/>
      <c r="Q80" s="88"/>
      <c r="R80" s="34"/>
      <c r="S80" s="34"/>
      <c r="T80" s="34"/>
    </row>
    <row r="81" spans="1:20" s="89" customFormat="1" x14ac:dyDescent="0.2">
      <c r="A81" s="87"/>
      <c r="B81" s="87"/>
      <c r="C81" s="88"/>
      <c r="D81" s="88"/>
      <c r="E81" s="88"/>
      <c r="F81" s="88"/>
      <c r="G81" s="88"/>
      <c r="H81" s="88"/>
      <c r="I81" s="88"/>
      <c r="J81" s="88"/>
      <c r="K81" s="88"/>
      <c r="L81" s="327"/>
      <c r="M81" s="327"/>
      <c r="N81" s="327"/>
      <c r="O81" s="327"/>
      <c r="P81" s="88"/>
      <c r="Q81" s="88"/>
      <c r="R81" s="34"/>
      <c r="S81" s="34"/>
      <c r="T81" s="34"/>
    </row>
    <row r="82" spans="1:20" s="89" customFormat="1" x14ac:dyDescent="0.2">
      <c r="A82" s="87"/>
      <c r="B82" s="87"/>
      <c r="C82" s="88"/>
      <c r="D82" s="88"/>
      <c r="E82" s="88"/>
      <c r="F82" s="88"/>
      <c r="G82" s="88"/>
      <c r="H82" s="88"/>
      <c r="I82" s="88"/>
      <c r="J82" s="88"/>
      <c r="K82" s="88"/>
      <c r="L82" s="327"/>
      <c r="M82" s="327"/>
      <c r="N82" s="327"/>
      <c r="O82" s="327"/>
      <c r="P82" s="88"/>
      <c r="Q82" s="88"/>
      <c r="R82" s="34"/>
      <c r="S82" s="34"/>
      <c r="T82" s="34"/>
    </row>
    <row r="83" spans="1:20" s="89" customFormat="1" x14ac:dyDescent="0.2">
      <c r="A83" s="87"/>
      <c r="B83" s="87"/>
      <c r="C83" s="88"/>
      <c r="D83" s="88"/>
      <c r="E83" s="88"/>
      <c r="F83" s="88"/>
      <c r="G83" s="88"/>
      <c r="H83" s="88"/>
      <c r="I83" s="88"/>
      <c r="J83" s="88"/>
      <c r="K83" s="88"/>
      <c r="L83" s="327"/>
      <c r="M83" s="327"/>
      <c r="N83" s="327"/>
      <c r="O83" s="327"/>
      <c r="P83" s="88"/>
      <c r="Q83" s="88"/>
      <c r="R83" s="34"/>
      <c r="S83" s="34"/>
      <c r="T83" s="34"/>
    </row>
    <row r="84" spans="1:20" s="89" customFormat="1" x14ac:dyDescent="0.2">
      <c r="A84" s="87"/>
      <c r="B84" s="87"/>
      <c r="C84" s="88"/>
      <c r="D84" s="88"/>
      <c r="E84" s="88"/>
      <c r="F84" s="88"/>
      <c r="G84" s="88"/>
      <c r="H84" s="88"/>
      <c r="I84" s="88"/>
      <c r="J84" s="88"/>
      <c r="K84" s="88"/>
      <c r="L84" s="327"/>
      <c r="M84" s="327"/>
      <c r="N84" s="327"/>
      <c r="O84" s="327"/>
      <c r="P84" s="88"/>
      <c r="Q84" s="88"/>
      <c r="R84" s="34"/>
      <c r="S84" s="34"/>
      <c r="T84" s="34"/>
    </row>
    <row r="85" spans="1:20" s="89" customFormat="1" x14ac:dyDescent="0.2">
      <c r="A85" s="87"/>
      <c r="B85" s="87"/>
      <c r="C85" s="88"/>
      <c r="D85" s="88"/>
      <c r="E85" s="88"/>
      <c r="F85" s="88"/>
      <c r="G85" s="88"/>
      <c r="H85" s="88"/>
      <c r="I85" s="88"/>
      <c r="J85" s="88"/>
      <c r="K85" s="88"/>
      <c r="L85" s="327"/>
      <c r="M85" s="327"/>
      <c r="N85" s="327"/>
      <c r="O85" s="327"/>
      <c r="P85" s="88"/>
      <c r="Q85" s="88"/>
      <c r="R85" s="34"/>
      <c r="S85" s="34"/>
      <c r="T85" s="34"/>
    </row>
    <row r="86" spans="1:20" s="89" customFormat="1" x14ac:dyDescent="0.2">
      <c r="A86" s="87"/>
      <c r="B86" s="87"/>
      <c r="C86" s="88"/>
      <c r="D86" s="88"/>
      <c r="E86" s="88"/>
      <c r="F86" s="88"/>
      <c r="G86" s="88"/>
      <c r="H86" s="88"/>
      <c r="I86" s="88"/>
      <c r="J86" s="88"/>
      <c r="K86" s="88"/>
      <c r="L86" s="327"/>
      <c r="M86" s="327"/>
      <c r="N86" s="327"/>
      <c r="O86" s="327"/>
      <c r="P86" s="88"/>
      <c r="Q86" s="88"/>
      <c r="R86" s="34"/>
      <c r="S86" s="34"/>
      <c r="T86" s="34"/>
    </row>
    <row r="87" spans="1:20" s="89" customFormat="1" x14ac:dyDescent="0.2">
      <c r="A87" s="87"/>
      <c r="B87" s="87"/>
      <c r="C87" s="88"/>
      <c r="D87" s="88"/>
      <c r="E87" s="88"/>
      <c r="F87" s="88"/>
      <c r="G87" s="88"/>
      <c r="H87" s="88"/>
      <c r="I87" s="88"/>
      <c r="J87" s="88"/>
      <c r="K87" s="88"/>
      <c r="L87" s="327"/>
      <c r="M87" s="327"/>
      <c r="N87" s="327"/>
      <c r="O87" s="327"/>
      <c r="P87" s="88"/>
      <c r="Q87" s="88"/>
      <c r="R87" s="34"/>
      <c r="S87" s="34"/>
      <c r="T87" s="34"/>
    </row>
    <row r="88" spans="1:20" s="89" customFormat="1" x14ac:dyDescent="0.2">
      <c r="A88" s="87"/>
      <c r="B88" s="87"/>
      <c r="C88" s="88"/>
      <c r="D88" s="88"/>
      <c r="E88" s="88"/>
      <c r="F88" s="88"/>
      <c r="G88" s="88"/>
      <c r="H88" s="88"/>
      <c r="I88" s="88"/>
      <c r="J88" s="88"/>
      <c r="K88" s="88"/>
      <c r="L88" s="327"/>
      <c r="M88" s="327"/>
      <c r="N88" s="327"/>
      <c r="O88" s="327"/>
      <c r="P88" s="88"/>
      <c r="Q88" s="88"/>
      <c r="R88" s="34"/>
      <c r="S88" s="34"/>
      <c r="T88" s="34"/>
    </row>
    <row r="89" spans="1:20" s="89" customFormat="1" x14ac:dyDescent="0.2">
      <c r="A89" s="87"/>
      <c r="B89" s="87"/>
      <c r="C89" s="88"/>
      <c r="D89" s="88"/>
      <c r="E89" s="88"/>
      <c r="F89" s="88"/>
      <c r="G89" s="88"/>
      <c r="H89" s="88"/>
      <c r="I89" s="88"/>
      <c r="J89" s="88"/>
      <c r="K89" s="88"/>
      <c r="L89" s="327"/>
      <c r="M89" s="327"/>
      <c r="N89" s="327"/>
      <c r="O89" s="327"/>
      <c r="P89" s="88"/>
      <c r="Q89" s="88"/>
      <c r="R89" s="34"/>
      <c r="S89" s="34"/>
      <c r="T89" s="34"/>
    </row>
    <row r="90" spans="1:20" s="89" customFormat="1" x14ac:dyDescent="0.2">
      <c r="A90" s="87"/>
      <c r="B90" s="87"/>
      <c r="C90" s="88"/>
      <c r="D90" s="88"/>
      <c r="E90" s="88"/>
      <c r="F90" s="88"/>
      <c r="G90" s="88"/>
      <c r="H90" s="88"/>
      <c r="I90" s="88"/>
      <c r="J90" s="88"/>
      <c r="K90" s="88"/>
      <c r="L90" s="327"/>
      <c r="M90" s="327"/>
      <c r="N90" s="327"/>
      <c r="O90" s="327"/>
      <c r="P90" s="88"/>
      <c r="Q90" s="88"/>
      <c r="R90" s="34"/>
      <c r="S90" s="34"/>
      <c r="T90" s="34"/>
    </row>
    <row r="91" spans="1:20" s="89" customFormat="1" x14ac:dyDescent="0.2">
      <c r="A91" s="87"/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327"/>
      <c r="M91" s="327"/>
      <c r="N91" s="327"/>
      <c r="O91" s="327"/>
      <c r="P91" s="88"/>
      <c r="Q91" s="88"/>
      <c r="R91" s="34"/>
      <c r="S91" s="34"/>
      <c r="T91" s="34"/>
    </row>
    <row r="92" spans="1:20" s="89" customFormat="1" x14ac:dyDescent="0.2">
      <c r="A92" s="87"/>
      <c r="B92" s="87"/>
      <c r="C92" s="88"/>
      <c r="D92" s="88"/>
      <c r="E92" s="88"/>
      <c r="F92" s="88"/>
      <c r="G92" s="88"/>
      <c r="H92" s="88"/>
      <c r="I92" s="88"/>
      <c r="J92" s="88"/>
      <c r="K92" s="88"/>
      <c r="L92" s="327"/>
      <c r="M92" s="327"/>
      <c r="N92" s="327"/>
      <c r="O92" s="327"/>
      <c r="P92" s="88"/>
      <c r="Q92" s="88"/>
      <c r="R92" s="34"/>
      <c r="S92" s="34"/>
      <c r="T92" s="34"/>
    </row>
    <row r="93" spans="1:20" s="89" customFormat="1" x14ac:dyDescent="0.2">
      <c r="A93" s="87"/>
      <c r="B93" s="87"/>
      <c r="C93" s="88"/>
      <c r="D93" s="88"/>
      <c r="E93" s="88"/>
      <c r="F93" s="88"/>
      <c r="G93" s="88"/>
      <c r="H93" s="88"/>
      <c r="I93" s="88"/>
      <c r="J93" s="88"/>
      <c r="K93" s="88"/>
      <c r="L93" s="327"/>
      <c r="M93" s="327"/>
      <c r="N93" s="327"/>
      <c r="O93" s="327"/>
      <c r="P93" s="88"/>
      <c r="Q93" s="88"/>
      <c r="R93" s="34"/>
      <c r="S93" s="34"/>
      <c r="T93" s="34"/>
    </row>
    <row r="94" spans="1:20" s="89" customFormat="1" x14ac:dyDescent="0.2">
      <c r="A94" s="87"/>
      <c r="B94" s="87"/>
      <c r="C94" s="88"/>
      <c r="D94" s="88"/>
      <c r="E94" s="88"/>
      <c r="F94" s="88"/>
      <c r="G94" s="88"/>
      <c r="H94" s="88"/>
      <c r="I94" s="88"/>
      <c r="J94" s="88"/>
      <c r="K94" s="88"/>
      <c r="L94" s="327"/>
      <c r="M94" s="327"/>
      <c r="N94" s="327"/>
      <c r="O94" s="327"/>
      <c r="P94" s="88"/>
      <c r="Q94" s="88"/>
      <c r="R94" s="34"/>
      <c r="S94" s="34"/>
      <c r="T94" s="34"/>
    </row>
    <row r="95" spans="1:20" s="89" customFormat="1" x14ac:dyDescent="0.2">
      <c r="A95" s="87"/>
      <c r="B95" s="87"/>
      <c r="C95" s="88"/>
      <c r="D95" s="88"/>
      <c r="E95" s="88"/>
      <c r="F95" s="88"/>
      <c r="G95" s="88"/>
      <c r="H95" s="88"/>
      <c r="I95" s="88"/>
      <c r="J95" s="88"/>
      <c r="K95" s="88"/>
      <c r="L95" s="327"/>
      <c r="M95" s="327"/>
      <c r="N95" s="327"/>
      <c r="O95" s="327"/>
      <c r="P95" s="88"/>
      <c r="Q95" s="88"/>
      <c r="R95" s="34"/>
      <c r="S95" s="34"/>
      <c r="T95" s="34"/>
    </row>
    <row r="96" spans="1:20" s="89" customFormat="1" x14ac:dyDescent="0.2">
      <c r="A96" s="87"/>
      <c r="B96" s="87"/>
      <c r="C96" s="88"/>
      <c r="D96" s="88"/>
      <c r="E96" s="88"/>
      <c r="F96" s="88"/>
      <c r="G96" s="88"/>
      <c r="H96" s="88"/>
      <c r="I96" s="88"/>
      <c r="J96" s="88"/>
      <c r="K96" s="88"/>
      <c r="L96" s="327"/>
      <c r="M96" s="327"/>
      <c r="N96" s="327"/>
      <c r="O96" s="327"/>
      <c r="P96" s="88"/>
      <c r="Q96" s="88"/>
      <c r="R96" s="34"/>
      <c r="S96" s="34"/>
      <c r="T96" s="34"/>
    </row>
    <row r="97" spans="1:20" s="89" customFormat="1" x14ac:dyDescent="0.2">
      <c r="A97" s="87"/>
      <c r="B97" s="87"/>
      <c r="C97" s="88"/>
      <c r="D97" s="88"/>
      <c r="E97" s="88"/>
      <c r="F97" s="88"/>
      <c r="G97" s="88"/>
      <c r="H97" s="88"/>
      <c r="I97" s="88"/>
      <c r="J97" s="88"/>
      <c r="K97" s="88"/>
      <c r="L97" s="327"/>
      <c r="M97" s="327"/>
      <c r="N97" s="327"/>
      <c r="O97" s="327"/>
      <c r="P97" s="88"/>
      <c r="Q97" s="88"/>
      <c r="R97" s="34"/>
      <c r="S97" s="34"/>
      <c r="T97" s="34"/>
    </row>
    <row r="98" spans="1:20" s="89" customFormat="1" x14ac:dyDescent="0.2">
      <c r="A98" s="87"/>
      <c r="B98" s="87"/>
      <c r="C98" s="88"/>
      <c r="D98" s="88"/>
      <c r="E98" s="88"/>
      <c r="F98" s="88"/>
      <c r="G98" s="88"/>
      <c r="H98" s="88"/>
      <c r="I98" s="88"/>
      <c r="J98" s="88"/>
      <c r="K98" s="88"/>
      <c r="L98" s="327"/>
      <c r="M98" s="327"/>
      <c r="N98" s="327"/>
      <c r="O98" s="327"/>
      <c r="P98" s="88"/>
      <c r="Q98" s="88"/>
      <c r="R98" s="34"/>
      <c r="S98" s="34"/>
      <c r="T98" s="34"/>
    </row>
    <row r="99" spans="1:20" s="89" customFormat="1" x14ac:dyDescent="0.2">
      <c r="A99" s="87"/>
      <c r="B99" s="87"/>
      <c r="C99" s="88"/>
      <c r="D99" s="88"/>
      <c r="E99" s="88"/>
      <c r="F99" s="88"/>
      <c r="G99" s="88"/>
      <c r="H99" s="88"/>
      <c r="I99" s="88"/>
      <c r="J99" s="88"/>
      <c r="K99" s="88"/>
      <c r="L99" s="327"/>
      <c r="M99" s="327"/>
      <c r="N99" s="327"/>
      <c r="O99" s="327"/>
      <c r="P99" s="88"/>
      <c r="Q99" s="88"/>
      <c r="R99" s="34"/>
      <c r="S99" s="34"/>
      <c r="T99" s="34"/>
    </row>
    <row r="100" spans="1:20" s="89" customFormat="1" x14ac:dyDescent="0.2">
      <c r="A100" s="87"/>
      <c r="B100" s="87"/>
      <c r="C100" s="88"/>
      <c r="D100" s="88"/>
      <c r="E100" s="88"/>
      <c r="F100" s="88"/>
      <c r="G100" s="88"/>
      <c r="H100" s="88"/>
      <c r="I100" s="88"/>
      <c r="J100" s="88"/>
      <c r="K100" s="88"/>
      <c r="L100" s="327"/>
      <c r="M100" s="327"/>
      <c r="N100" s="327"/>
      <c r="O100" s="327"/>
      <c r="P100" s="88"/>
      <c r="Q100" s="88"/>
      <c r="R100" s="34"/>
      <c r="S100" s="34"/>
      <c r="T100" s="34"/>
    </row>
    <row r="101" spans="1:20" s="89" customFormat="1" x14ac:dyDescent="0.2">
      <c r="A101" s="87"/>
      <c r="B101" s="87"/>
      <c r="C101" s="88"/>
      <c r="D101" s="88"/>
      <c r="E101" s="88"/>
      <c r="F101" s="88"/>
      <c r="G101" s="88"/>
      <c r="H101" s="88"/>
      <c r="I101" s="88"/>
      <c r="J101" s="88"/>
      <c r="K101" s="88"/>
      <c r="L101" s="327"/>
      <c r="M101" s="327"/>
      <c r="N101" s="327"/>
      <c r="O101" s="327"/>
      <c r="P101" s="88"/>
      <c r="Q101" s="88"/>
      <c r="R101" s="34"/>
      <c r="S101" s="34"/>
      <c r="T101" s="34"/>
    </row>
  </sheetData>
  <mergeCells count="7">
    <mergeCell ref="R47:T49"/>
    <mergeCell ref="R53:T58"/>
    <mergeCell ref="E6:F6"/>
    <mergeCell ref="K3:O3"/>
    <mergeCell ref="I3:J3"/>
    <mergeCell ref="E3:F3"/>
    <mergeCell ref="P3:Q3"/>
  </mergeCells>
  <printOptions gridLines="1"/>
  <pageMargins left="0.5" right="0.5" top="0.75" bottom="0.5" header="0.5" footer="0.5"/>
  <pageSetup scale="99" fitToHeight="500" orientation="landscape" r:id="rId1"/>
  <headerFooter alignWithMargins="0">
    <oddHeader>&amp;L 2013-14 Laurel Springs &amp;CPage &amp;P of &amp;N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G71"/>
  <sheetViews>
    <sheetView zoomScaleNormal="100" zoomScalePageLayoutView="125" workbookViewId="0"/>
  </sheetViews>
  <sheetFormatPr defaultColWidth="8.85546875" defaultRowHeight="15" x14ac:dyDescent="0.2"/>
  <cols>
    <col min="1" max="1" width="10.140625" style="7" customWidth="1"/>
    <col min="2" max="2" width="23.28515625" style="7" customWidth="1"/>
    <col min="3" max="4" width="13.7109375" style="13" customWidth="1"/>
    <col min="5" max="5" width="30.85546875" style="13" bestFit="1" customWidth="1"/>
    <col min="6" max="6" width="17.5703125" style="67" customWidth="1"/>
    <col min="7" max="7" width="15.28515625" style="34" customWidth="1"/>
    <col min="8" max="8" width="45.140625" style="23" customWidth="1"/>
    <col min="9" max="9" width="28.28515625" style="23" customWidth="1"/>
    <col min="10" max="10" width="10.42578125" style="23" bestFit="1" customWidth="1"/>
    <col min="11" max="11" width="11.140625" style="23" bestFit="1" customWidth="1"/>
    <col min="12" max="13" width="11.5703125" style="23" bestFit="1" customWidth="1"/>
    <col min="14" max="14" width="11.140625" style="6" bestFit="1" customWidth="1"/>
    <col min="15" max="15" width="11.85546875" style="6" bestFit="1" customWidth="1"/>
    <col min="16" max="16" width="11.5703125" style="6" bestFit="1" customWidth="1"/>
    <col min="17" max="18" width="11.140625" style="6" bestFit="1" customWidth="1"/>
    <col min="19" max="19" width="11.5703125" style="6" bestFit="1" customWidth="1"/>
    <col min="20" max="23" width="8.85546875" style="34"/>
    <col min="24" max="16384" width="8.85546875" style="35"/>
  </cols>
  <sheetData>
    <row r="1" spans="1:23" ht="15.75" x14ac:dyDescent="0.25">
      <c r="A1" s="61" t="s">
        <v>1263</v>
      </c>
      <c r="B1" s="43"/>
      <c r="C1" s="30"/>
      <c r="D1" s="30"/>
      <c r="E1" s="30"/>
      <c r="F1" s="43"/>
      <c r="G1" s="43"/>
      <c r="H1" s="33"/>
      <c r="I1" s="33"/>
      <c r="J1" s="63"/>
      <c r="K1" s="63"/>
      <c r="L1" s="63"/>
      <c r="M1" s="63"/>
      <c r="N1" s="28"/>
      <c r="O1" s="28"/>
      <c r="P1" s="28"/>
      <c r="Q1" s="28"/>
      <c r="R1" s="28"/>
      <c r="S1" s="28"/>
      <c r="T1" s="45"/>
      <c r="U1" s="45"/>
      <c r="V1" s="45"/>
      <c r="W1" s="45"/>
    </row>
    <row r="2" spans="1:23" ht="15.75" x14ac:dyDescent="0.25">
      <c r="A2" s="66"/>
      <c r="B2" s="43"/>
      <c r="C2" s="208" t="s">
        <v>1135</v>
      </c>
      <c r="D2" s="206"/>
      <c r="E2" s="406"/>
      <c r="F2" s="43"/>
      <c r="G2" s="43"/>
      <c r="H2" s="63"/>
      <c r="I2" s="63"/>
      <c r="J2" s="63"/>
      <c r="K2" s="63"/>
      <c r="L2" s="63"/>
      <c r="M2" s="63"/>
      <c r="N2" s="28"/>
      <c r="O2" s="28"/>
      <c r="P2" s="28"/>
      <c r="Q2" s="28"/>
      <c r="R2" s="28"/>
      <c r="S2" s="28"/>
      <c r="T2" s="45"/>
      <c r="U2" s="45"/>
      <c r="V2" s="45"/>
      <c r="W2" s="45"/>
    </row>
    <row r="3" spans="1:23" ht="15.75" x14ac:dyDescent="0.25">
      <c r="A3" s="43"/>
      <c r="B3" s="43"/>
      <c r="C3" s="525" t="s">
        <v>430</v>
      </c>
      <c r="D3" s="496"/>
      <c r="E3" s="406"/>
      <c r="F3" s="523" t="s">
        <v>1126</v>
      </c>
      <c r="G3" s="524"/>
      <c r="H3" s="115" t="s">
        <v>1161</v>
      </c>
      <c r="I3" s="211"/>
      <c r="J3" s="63"/>
      <c r="K3" s="63"/>
      <c r="L3" s="63"/>
      <c r="M3" s="63"/>
      <c r="N3" s="28"/>
      <c r="O3" s="28"/>
      <c r="P3" s="28"/>
      <c r="Q3" s="28"/>
      <c r="R3" s="28"/>
      <c r="S3" s="28"/>
      <c r="T3" s="45"/>
      <c r="U3" s="45"/>
      <c r="V3" s="45"/>
      <c r="W3" s="45"/>
    </row>
    <row r="4" spans="1:23" ht="15.75" x14ac:dyDescent="0.25">
      <c r="A4" s="43"/>
      <c r="B4" s="43"/>
      <c r="C4" s="115" t="s">
        <v>865</v>
      </c>
      <c r="D4" s="30" t="s">
        <v>1136</v>
      </c>
      <c r="E4" s="30" t="s">
        <v>1129</v>
      </c>
      <c r="F4" s="521"/>
      <c r="G4" s="522"/>
      <c r="H4" s="208" t="s">
        <v>861</v>
      </c>
      <c r="I4" s="526" t="s">
        <v>1283</v>
      </c>
      <c r="J4" s="202"/>
      <c r="K4" s="202"/>
      <c r="L4" s="202"/>
      <c r="M4" s="202"/>
      <c r="N4" s="30"/>
      <c r="O4" s="30"/>
      <c r="P4" s="30"/>
      <c r="Q4" s="30"/>
      <c r="R4" s="30"/>
      <c r="S4" s="30"/>
      <c r="T4" s="45"/>
      <c r="U4" s="45"/>
      <c r="V4" s="45"/>
      <c r="W4" s="45"/>
    </row>
    <row r="5" spans="1:23" ht="15.75" x14ac:dyDescent="0.25">
      <c r="A5" s="51" t="s">
        <v>0</v>
      </c>
      <c r="B5" s="51" t="s">
        <v>1</v>
      </c>
      <c r="C5" s="188" t="s">
        <v>422</v>
      </c>
      <c r="D5" s="189" t="s">
        <v>422</v>
      </c>
      <c r="E5" s="189"/>
      <c r="F5" s="178" t="s">
        <v>1122</v>
      </c>
      <c r="G5" s="130" t="s">
        <v>1123</v>
      </c>
      <c r="H5" s="125" t="s">
        <v>810</v>
      </c>
      <c r="I5" s="527"/>
      <c r="J5" s="124" t="s">
        <v>811</v>
      </c>
      <c r="K5" s="124" t="s">
        <v>350</v>
      </c>
      <c r="L5" s="124" t="s">
        <v>344</v>
      </c>
      <c r="M5" s="124" t="s">
        <v>345</v>
      </c>
      <c r="N5" s="124" t="s">
        <v>348</v>
      </c>
      <c r="O5" s="124" t="s">
        <v>347</v>
      </c>
      <c r="P5" s="124" t="s">
        <v>349</v>
      </c>
      <c r="Q5" s="124" t="s">
        <v>812</v>
      </c>
      <c r="R5" s="124" t="s">
        <v>346</v>
      </c>
      <c r="S5" s="124" t="s">
        <v>813</v>
      </c>
      <c r="T5" s="349"/>
      <c r="U5" s="349"/>
      <c r="V5" s="349"/>
      <c r="W5" s="349"/>
    </row>
    <row r="6" spans="1:23" x14ac:dyDescent="0.2">
      <c r="A6" s="73">
        <v>1</v>
      </c>
      <c r="B6" s="74" t="s">
        <v>5</v>
      </c>
      <c r="C6" s="117">
        <v>3</v>
      </c>
      <c r="D6" s="7">
        <v>1</v>
      </c>
      <c r="E6" s="13" t="s">
        <v>1130</v>
      </c>
      <c r="F6" s="179">
        <v>4</v>
      </c>
      <c r="G6" s="180">
        <v>5</v>
      </c>
      <c r="H6" s="289" t="s">
        <v>101</v>
      </c>
      <c r="I6" s="290" t="s">
        <v>327</v>
      </c>
      <c r="J6" s="291" t="s">
        <v>319</v>
      </c>
      <c r="K6" s="291" t="s">
        <v>319</v>
      </c>
      <c r="L6" s="291" t="s">
        <v>319</v>
      </c>
      <c r="M6" s="291" t="s">
        <v>319</v>
      </c>
      <c r="N6" s="119" t="s">
        <v>319</v>
      </c>
      <c r="O6" s="119" t="s">
        <v>319</v>
      </c>
      <c r="P6" s="419" t="s">
        <v>319</v>
      </c>
      <c r="Q6" s="119" t="s">
        <v>319</v>
      </c>
      <c r="R6" s="119" t="s">
        <v>319</v>
      </c>
      <c r="S6" s="7" t="s">
        <v>511</v>
      </c>
      <c r="T6" s="319"/>
      <c r="U6" s="319"/>
      <c r="V6" s="319"/>
      <c r="W6" s="319"/>
    </row>
    <row r="7" spans="1:23" x14ac:dyDescent="0.2">
      <c r="A7" s="73">
        <v>2</v>
      </c>
      <c r="B7" s="74" t="s">
        <v>7</v>
      </c>
      <c r="C7" s="117">
        <v>1</v>
      </c>
      <c r="D7" s="7">
        <v>2</v>
      </c>
      <c r="E7" s="13" t="s">
        <v>1130</v>
      </c>
      <c r="F7" s="179">
        <v>6</v>
      </c>
      <c r="G7" s="180">
        <v>4</v>
      </c>
      <c r="H7" s="289"/>
      <c r="I7" s="290" t="s">
        <v>327</v>
      </c>
      <c r="J7" s="291" t="s">
        <v>319</v>
      </c>
      <c r="K7" s="291" t="s">
        <v>319</v>
      </c>
      <c r="L7" s="291" t="s">
        <v>321</v>
      </c>
      <c r="M7" s="286" t="s">
        <v>319</v>
      </c>
      <c r="N7" s="7" t="s">
        <v>319</v>
      </c>
      <c r="O7" s="119" t="s">
        <v>319</v>
      </c>
      <c r="P7" s="119" t="s">
        <v>319</v>
      </c>
      <c r="Q7" s="119" t="s">
        <v>319</v>
      </c>
      <c r="R7" s="119" t="s">
        <v>319</v>
      </c>
      <c r="S7" s="119" t="s">
        <v>342</v>
      </c>
      <c r="T7" s="319"/>
      <c r="U7" s="319"/>
      <c r="V7" s="319"/>
      <c r="W7" s="319"/>
    </row>
    <row r="8" spans="1:23" x14ac:dyDescent="0.2">
      <c r="A8" s="73">
        <v>3</v>
      </c>
      <c r="B8" s="74" t="s">
        <v>8</v>
      </c>
      <c r="C8" s="117">
        <v>3</v>
      </c>
      <c r="D8" s="7">
        <v>7</v>
      </c>
      <c r="F8" s="179">
        <v>6</v>
      </c>
      <c r="G8" s="180">
        <v>6</v>
      </c>
      <c r="H8" s="289" t="s">
        <v>814</v>
      </c>
      <c r="I8" s="290" t="s">
        <v>327</v>
      </c>
      <c r="J8" s="291" t="s">
        <v>319</v>
      </c>
      <c r="K8" s="291" t="s">
        <v>319</v>
      </c>
      <c r="L8" s="286" t="s">
        <v>319</v>
      </c>
      <c r="M8" s="291" t="s">
        <v>319</v>
      </c>
      <c r="N8" s="119" t="s">
        <v>319</v>
      </c>
      <c r="O8" s="119" t="s">
        <v>319</v>
      </c>
      <c r="P8" s="119" t="s">
        <v>319</v>
      </c>
      <c r="Q8" s="119" t="s">
        <v>319</v>
      </c>
      <c r="R8" s="119" t="s">
        <v>319</v>
      </c>
      <c r="S8" s="119" t="s">
        <v>342</v>
      </c>
      <c r="T8" s="319"/>
      <c r="U8" s="319"/>
      <c r="V8" s="319"/>
      <c r="W8" s="319"/>
    </row>
    <row r="9" spans="1:23" x14ac:dyDescent="0.2">
      <c r="A9" s="73">
        <v>4</v>
      </c>
      <c r="B9" s="74" t="s">
        <v>9</v>
      </c>
      <c r="C9" s="117">
        <v>9</v>
      </c>
      <c r="D9" s="7">
        <v>9</v>
      </c>
      <c r="F9" s="179">
        <v>7</v>
      </c>
      <c r="G9" s="180">
        <v>7</v>
      </c>
      <c r="H9" s="289" t="s">
        <v>815</v>
      </c>
      <c r="I9" s="286" t="s">
        <v>816</v>
      </c>
      <c r="J9" s="291" t="s">
        <v>319</v>
      </c>
      <c r="K9" s="291" t="s">
        <v>319</v>
      </c>
      <c r="L9" s="286" t="s">
        <v>316</v>
      </c>
      <c r="M9" s="291" t="s">
        <v>316</v>
      </c>
      <c r="N9" s="119" t="s">
        <v>319</v>
      </c>
      <c r="O9" s="119" t="s">
        <v>316</v>
      </c>
      <c r="P9" s="7" t="s">
        <v>316</v>
      </c>
      <c r="Q9" s="119" t="s">
        <v>319</v>
      </c>
      <c r="R9" s="119" t="s">
        <v>319</v>
      </c>
      <c r="S9" s="7" t="s">
        <v>316</v>
      </c>
      <c r="T9" s="319"/>
      <c r="U9" s="319"/>
      <c r="V9" s="319"/>
      <c r="W9" s="319"/>
    </row>
    <row r="10" spans="1:23" x14ac:dyDescent="0.2">
      <c r="A10" s="73">
        <v>5</v>
      </c>
      <c r="B10" s="75" t="s">
        <v>571</v>
      </c>
      <c r="C10" s="117">
        <v>6</v>
      </c>
      <c r="D10" s="7">
        <v>6</v>
      </c>
      <c r="F10" s="179">
        <v>7</v>
      </c>
      <c r="G10" s="180">
        <v>6</v>
      </c>
      <c r="H10" s="292" t="s">
        <v>817</v>
      </c>
      <c r="I10" s="286" t="s">
        <v>333</v>
      </c>
      <c r="J10" s="291" t="s">
        <v>818</v>
      </c>
      <c r="K10" s="291" t="s">
        <v>319</v>
      </c>
      <c r="L10" s="291" t="s">
        <v>819</v>
      </c>
      <c r="M10" s="286" t="s">
        <v>316</v>
      </c>
      <c r="N10" s="7" t="s">
        <v>319</v>
      </c>
      <c r="O10" s="119" t="s">
        <v>319</v>
      </c>
      <c r="P10" s="7" t="s">
        <v>316</v>
      </c>
      <c r="Q10" s="7" t="s">
        <v>331</v>
      </c>
      <c r="R10" s="7" t="s">
        <v>331</v>
      </c>
      <c r="S10" s="7" t="s">
        <v>316</v>
      </c>
      <c r="T10" s="319"/>
      <c r="U10" s="319"/>
      <c r="V10" s="319"/>
      <c r="W10" s="319"/>
    </row>
    <row r="11" spans="1:23" x14ac:dyDescent="0.2">
      <c r="A11" s="73">
        <v>6</v>
      </c>
      <c r="B11" s="76" t="s">
        <v>573</v>
      </c>
      <c r="C11" s="117">
        <v>1</v>
      </c>
      <c r="D11" s="7">
        <v>1</v>
      </c>
      <c r="F11" s="179">
        <v>5</v>
      </c>
      <c r="G11" s="180">
        <v>5</v>
      </c>
      <c r="H11" s="292" t="s">
        <v>820</v>
      </c>
      <c r="I11" s="286" t="s">
        <v>821</v>
      </c>
      <c r="J11" s="291" t="s">
        <v>319</v>
      </c>
      <c r="K11" s="286">
        <v>3</v>
      </c>
      <c r="L11" s="286" t="s">
        <v>822</v>
      </c>
      <c r="M11" s="286" t="s">
        <v>340</v>
      </c>
      <c r="N11" s="119" t="s">
        <v>319</v>
      </c>
      <c r="O11" s="119" t="s">
        <v>319</v>
      </c>
      <c r="P11" s="7" t="s">
        <v>823</v>
      </c>
      <c r="Q11" s="119" t="s">
        <v>319</v>
      </c>
      <c r="R11" s="119" t="s">
        <v>319</v>
      </c>
      <c r="S11" s="119" t="s">
        <v>342</v>
      </c>
      <c r="T11" s="319"/>
      <c r="U11" s="319"/>
      <c r="V11" s="319"/>
      <c r="W11" s="319"/>
    </row>
    <row r="12" spans="1:23" x14ac:dyDescent="0.2">
      <c r="A12" s="73">
        <v>7</v>
      </c>
      <c r="B12" s="77" t="s">
        <v>575</v>
      </c>
      <c r="C12" s="117">
        <v>5</v>
      </c>
      <c r="D12" s="7">
        <v>7</v>
      </c>
      <c r="F12" s="179">
        <v>7</v>
      </c>
      <c r="G12" s="180">
        <v>7</v>
      </c>
      <c r="H12" s="293" t="s">
        <v>824</v>
      </c>
      <c r="I12" s="286" t="s">
        <v>333</v>
      </c>
      <c r="J12" s="286" t="s">
        <v>316</v>
      </c>
      <c r="K12" s="291" t="s">
        <v>319</v>
      </c>
      <c r="L12" s="291" t="s">
        <v>825</v>
      </c>
      <c r="M12" s="286" t="s">
        <v>317</v>
      </c>
      <c r="N12" s="7" t="s">
        <v>826</v>
      </c>
      <c r="O12" s="119" t="s">
        <v>319</v>
      </c>
      <c r="P12" s="7" t="s">
        <v>331</v>
      </c>
      <c r="Q12" s="7" t="s">
        <v>331</v>
      </c>
      <c r="R12" s="7" t="s">
        <v>324</v>
      </c>
      <c r="S12" s="7" t="s">
        <v>316</v>
      </c>
      <c r="T12" s="319"/>
      <c r="U12" s="319"/>
      <c r="V12" s="319"/>
      <c r="W12" s="319"/>
    </row>
    <row r="13" spans="1:23" x14ac:dyDescent="0.2">
      <c r="A13" s="73">
        <v>8</v>
      </c>
      <c r="B13" s="78" t="s">
        <v>578</v>
      </c>
      <c r="C13" s="117">
        <v>1</v>
      </c>
      <c r="D13" s="7">
        <v>1</v>
      </c>
      <c r="F13" s="179">
        <v>2</v>
      </c>
      <c r="G13" s="180">
        <v>4</v>
      </c>
      <c r="H13" s="293" t="s">
        <v>101</v>
      </c>
      <c r="I13" s="286" t="s">
        <v>511</v>
      </c>
      <c r="J13" s="291" t="s">
        <v>319</v>
      </c>
      <c r="K13" s="291" t="s">
        <v>319</v>
      </c>
      <c r="L13" s="291" t="s">
        <v>319</v>
      </c>
      <c r="M13" s="291" t="s">
        <v>319</v>
      </c>
      <c r="N13" s="119" t="s">
        <v>319</v>
      </c>
      <c r="O13" s="119" t="s">
        <v>319</v>
      </c>
      <c r="P13" s="7">
        <v>3</v>
      </c>
      <c r="Q13" s="119" t="s">
        <v>319</v>
      </c>
      <c r="R13" s="119" t="s">
        <v>319</v>
      </c>
      <c r="S13" s="7" t="s">
        <v>319</v>
      </c>
      <c r="T13" s="319"/>
      <c r="U13" s="319"/>
      <c r="V13" s="319"/>
      <c r="W13" s="319"/>
    </row>
    <row r="14" spans="1:23" x14ac:dyDescent="0.2">
      <c r="A14" s="73">
        <v>9</v>
      </c>
      <c r="B14" s="77" t="s">
        <v>581</v>
      </c>
      <c r="C14" s="117">
        <v>8</v>
      </c>
      <c r="D14" s="7">
        <v>6</v>
      </c>
      <c r="F14" s="179">
        <v>8</v>
      </c>
      <c r="G14" s="180">
        <v>7</v>
      </c>
      <c r="H14" s="294" t="s">
        <v>327</v>
      </c>
      <c r="I14" s="286" t="s">
        <v>827</v>
      </c>
      <c r="J14" s="286" t="s">
        <v>329</v>
      </c>
      <c r="K14" s="286">
        <v>12</v>
      </c>
      <c r="L14" s="286" t="s">
        <v>320</v>
      </c>
      <c r="M14" s="286" t="s">
        <v>322</v>
      </c>
      <c r="N14" s="119" t="s">
        <v>319</v>
      </c>
      <c r="O14" s="119" t="s">
        <v>319</v>
      </c>
      <c r="P14" s="7" t="s">
        <v>323</v>
      </c>
      <c r="Q14" s="119" t="s">
        <v>319</v>
      </c>
      <c r="R14" s="119" t="s">
        <v>319</v>
      </c>
      <c r="S14" s="7" t="s">
        <v>334</v>
      </c>
      <c r="T14" s="319"/>
      <c r="U14" s="319"/>
      <c r="V14" s="319"/>
      <c r="W14" s="319"/>
    </row>
    <row r="15" spans="1:23" x14ac:dyDescent="0.2">
      <c r="A15" s="73">
        <v>10</v>
      </c>
      <c r="B15" s="76" t="s">
        <v>583</v>
      </c>
      <c r="C15" s="117" t="s">
        <v>1131</v>
      </c>
      <c r="D15" s="7">
        <v>1</v>
      </c>
      <c r="F15" s="179">
        <v>4</v>
      </c>
      <c r="G15" s="180">
        <v>5</v>
      </c>
      <c r="H15" s="292" t="s">
        <v>100</v>
      </c>
      <c r="I15" s="295" t="s">
        <v>828</v>
      </c>
      <c r="J15" s="286" t="s">
        <v>316</v>
      </c>
      <c r="K15" s="286" t="s">
        <v>331</v>
      </c>
      <c r="L15" s="286">
        <v>0</v>
      </c>
      <c r="M15" s="286" t="s">
        <v>316</v>
      </c>
      <c r="N15" s="119">
        <v>0</v>
      </c>
      <c r="O15" s="119" t="s">
        <v>319</v>
      </c>
      <c r="P15" s="7" t="s">
        <v>319</v>
      </c>
      <c r="Q15" s="119" t="s">
        <v>319</v>
      </c>
      <c r="R15" s="119" t="s">
        <v>316</v>
      </c>
      <c r="S15" s="7" t="s">
        <v>316</v>
      </c>
      <c r="T15" s="319"/>
      <c r="U15" s="319"/>
      <c r="V15" s="319"/>
      <c r="W15" s="319"/>
    </row>
    <row r="16" spans="1:23" x14ac:dyDescent="0.2">
      <c r="A16" s="73">
        <v>11</v>
      </c>
      <c r="B16" s="76" t="s">
        <v>585</v>
      </c>
      <c r="C16" s="117">
        <v>1</v>
      </c>
      <c r="D16" s="7">
        <v>1</v>
      </c>
      <c r="E16" s="13" t="s">
        <v>1132</v>
      </c>
      <c r="F16" s="179">
        <v>2</v>
      </c>
      <c r="G16" s="180">
        <v>2</v>
      </c>
      <c r="H16" s="292" t="s">
        <v>829</v>
      </c>
      <c r="I16" s="286" t="s">
        <v>821</v>
      </c>
      <c r="J16" s="291" t="s">
        <v>319</v>
      </c>
      <c r="K16" s="286" t="s">
        <v>319</v>
      </c>
      <c r="L16" s="286" t="s">
        <v>322</v>
      </c>
      <c r="M16" s="286" t="s">
        <v>322</v>
      </c>
      <c r="N16" s="119" t="s">
        <v>319</v>
      </c>
      <c r="O16" s="119" t="s">
        <v>319</v>
      </c>
      <c r="P16" s="7" t="s">
        <v>316</v>
      </c>
      <c r="Q16" s="119" t="s">
        <v>319</v>
      </c>
      <c r="R16" s="119" t="s">
        <v>319</v>
      </c>
      <c r="S16" s="119" t="s">
        <v>319</v>
      </c>
      <c r="T16" s="319"/>
      <c r="U16" s="319"/>
      <c r="V16" s="319"/>
      <c r="W16" s="319"/>
    </row>
    <row r="17" spans="1:23" x14ac:dyDescent="0.2">
      <c r="A17" s="73">
        <v>12</v>
      </c>
      <c r="B17" s="79" t="s">
        <v>587</v>
      </c>
      <c r="C17" s="117">
        <v>9</v>
      </c>
      <c r="D17" s="7">
        <v>9</v>
      </c>
      <c r="F17" s="179">
        <v>8</v>
      </c>
      <c r="G17" s="180">
        <v>8</v>
      </c>
      <c r="H17" s="296" t="s">
        <v>830</v>
      </c>
      <c r="I17" s="286" t="s">
        <v>333</v>
      </c>
      <c r="J17" s="286" t="s">
        <v>328</v>
      </c>
      <c r="K17" s="286" t="s">
        <v>317</v>
      </c>
      <c r="L17" s="286" t="s">
        <v>316</v>
      </c>
      <c r="M17" s="286" t="s">
        <v>321</v>
      </c>
      <c r="N17" s="7" t="s">
        <v>322</v>
      </c>
      <c r="O17" s="119" t="s">
        <v>319</v>
      </c>
      <c r="P17" s="119" t="s">
        <v>319</v>
      </c>
      <c r="Q17" s="119" t="s">
        <v>319</v>
      </c>
      <c r="R17" s="119"/>
      <c r="S17" s="7" t="s">
        <v>511</v>
      </c>
      <c r="T17" s="319"/>
      <c r="U17" s="319"/>
      <c r="V17" s="319"/>
      <c r="W17" s="319"/>
    </row>
    <row r="18" spans="1:23" x14ac:dyDescent="0.2">
      <c r="A18" s="73">
        <v>13</v>
      </c>
      <c r="B18" s="79" t="s">
        <v>589</v>
      </c>
      <c r="C18" s="117" t="s">
        <v>1133</v>
      </c>
      <c r="D18" s="7" t="s">
        <v>1133</v>
      </c>
      <c r="F18" s="179">
        <v>8</v>
      </c>
      <c r="G18" s="180">
        <v>8</v>
      </c>
      <c r="H18" s="296" t="s">
        <v>830</v>
      </c>
      <c r="I18" s="286" t="s">
        <v>831</v>
      </c>
      <c r="J18" s="291" t="s">
        <v>319</v>
      </c>
      <c r="K18" s="286" t="s">
        <v>319</v>
      </c>
      <c r="L18" s="286" t="s">
        <v>316</v>
      </c>
      <c r="M18" s="286">
        <v>0</v>
      </c>
      <c r="N18" s="7">
        <v>0</v>
      </c>
      <c r="O18" s="7" t="s">
        <v>316</v>
      </c>
      <c r="P18" s="119" t="s">
        <v>331</v>
      </c>
      <c r="Q18" s="119" t="s">
        <v>331</v>
      </c>
      <c r="R18" s="119" t="s">
        <v>331</v>
      </c>
      <c r="S18" s="7" t="s">
        <v>331</v>
      </c>
      <c r="T18" s="319"/>
      <c r="U18" s="319"/>
      <c r="V18" s="319"/>
      <c r="W18" s="319"/>
    </row>
    <row r="19" spans="1:23" x14ac:dyDescent="0.2">
      <c r="A19" s="73">
        <v>14</v>
      </c>
      <c r="B19" s="80" t="s">
        <v>590</v>
      </c>
      <c r="C19" s="117">
        <v>1</v>
      </c>
      <c r="D19" s="7">
        <v>1</v>
      </c>
      <c r="E19" s="13" t="s">
        <v>1132</v>
      </c>
      <c r="F19" s="179">
        <v>4</v>
      </c>
      <c r="G19" s="180">
        <v>6</v>
      </c>
      <c r="H19" s="297" t="s">
        <v>100</v>
      </c>
      <c r="I19" s="286" t="s">
        <v>821</v>
      </c>
      <c r="J19" s="291" t="s">
        <v>319</v>
      </c>
      <c r="K19" s="286" t="s">
        <v>316</v>
      </c>
      <c r="L19" s="286" t="s">
        <v>335</v>
      </c>
      <c r="M19" s="286" t="s">
        <v>331</v>
      </c>
      <c r="N19" s="7" t="s">
        <v>319</v>
      </c>
      <c r="O19" s="119" t="s">
        <v>319</v>
      </c>
      <c r="P19" s="7" t="s">
        <v>316</v>
      </c>
      <c r="Q19" s="119" t="s">
        <v>319</v>
      </c>
      <c r="R19" s="7" t="s">
        <v>319</v>
      </c>
      <c r="S19" s="7">
        <v>3</v>
      </c>
      <c r="T19" s="319"/>
      <c r="U19" s="319"/>
      <c r="V19" s="319"/>
      <c r="W19" s="319"/>
    </row>
    <row r="20" spans="1:23" x14ac:dyDescent="0.2">
      <c r="A20" s="73">
        <v>15</v>
      </c>
      <c r="B20" s="81" t="s">
        <v>591</v>
      </c>
      <c r="C20" s="117">
        <v>8</v>
      </c>
      <c r="D20" s="7">
        <v>6</v>
      </c>
      <c r="E20" s="13" t="s">
        <v>1132</v>
      </c>
      <c r="F20" s="179">
        <v>6</v>
      </c>
      <c r="G20" s="180">
        <v>7</v>
      </c>
      <c r="H20" s="298" t="s">
        <v>832</v>
      </c>
      <c r="I20" s="286" t="s">
        <v>833</v>
      </c>
      <c r="J20" s="286" t="s">
        <v>323</v>
      </c>
      <c r="K20" s="286" t="s">
        <v>319</v>
      </c>
      <c r="L20" s="291" t="s">
        <v>319</v>
      </c>
      <c r="M20" s="286" t="s">
        <v>331</v>
      </c>
      <c r="N20" s="7" t="s">
        <v>331</v>
      </c>
      <c r="O20" s="119" t="s">
        <v>319</v>
      </c>
      <c r="P20" s="7" t="s">
        <v>331</v>
      </c>
      <c r="Q20" s="119" t="s">
        <v>331</v>
      </c>
      <c r="R20" s="7" t="s">
        <v>331</v>
      </c>
      <c r="S20" s="7" t="s">
        <v>316</v>
      </c>
      <c r="T20" s="319"/>
      <c r="U20" s="319"/>
      <c r="V20" s="319"/>
      <c r="W20" s="319"/>
    </row>
    <row r="21" spans="1:23" x14ac:dyDescent="0.2">
      <c r="A21" s="73">
        <v>16</v>
      </c>
      <c r="B21" s="80" t="s">
        <v>592</v>
      </c>
      <c r="C21" s="117">
        <v>3</v>
      </c>
      <c r="D21" s="7">
        <v>1</v>
      </c>
      <c r="E21" s="13" t="s">
        <v>1132</v>
      </c>
      <c r="F21" s="179">
        <v>4</v>
      </c>
      <c r="G21" s="180">
        <v>5</v>
      </c>
      <c r="H21" s="297" t="s">
        <v>100</v>
      </c>
      <c r="I21" s="286" t="s">
        <v>827</v>
      </c>
      <c r="J21" s="291" t="s">
        <v>319</v>
      </c>
      <c r="K21" s="286" t="s">
        <v>337</v>
      </c>
      <c r="L21" s="286" t="s">
        <v>318</v>
      </c>
      <c r="M21" s="291" t="s">
        <v>319</v>
      </c>
      <c r="N21" s="7" t="s">
        <v>319</v>
      </c>
      <c r="O21" s="119" t="s">
        <v>319</v>
      </c>
      <c r="P21" s="119" t="s">
        <v>319</v>
      </c>
      <c r="Q21" s="119" t="s">
        <v>319</v>
      </c>
      <c r="R21" s="7">
        <v>32</v>
      </c>
      <c r="S21" s="119" t="s">
        <v>319</v>
      </c>
      <c r="T21" s="319"/>
      <c r="U21" s="319"/>
      <c r="V21" s="319"/>
      <c r="W21" s="319"/>
    </row>
    <row r="22" spans="1:23" x14ac:dyDescent="0.2">
      <c r="A22" s="73">
        <v>17</v>
      </c>
      <c r="B22" s="80" t="s">
        <v>32</v>
      </c>
      <c r="C22" s="117">
        <v>5</v>
      </c>
      <c r="D22" s="7">
        <v>5</v>
      </c>
      <c r="E22" s="13" t="s">
        <v>1132</v>
      </c>
      <c r="F22" s="179">
        <v>5</v>
      </c>
      <c r="G22" s="180">
        <v>6</v>
      </c>
      <c r="H22" s="297" t="s">
        <v>834</v>
      </c>
      <c r="I22" s="286" t="s">
        <v>333</v>
      </c>
      <c r="J22" s="286" t="s">
        <v>316</v>
      </c>
      <c r="K22" s="286" t="s">
        <v>317</v>
      </c>
      <c r="L22" s="286" t="s">
        <v>316</v>
      </c>
      <c r="M22" s="291" t="s">
        <v>330</v>
      </c>
      <c r="N22" s="7" t="s">
        <v>316</v>
      </c>
      <c r="O22" s="119" t="s">
        <v>319</v>
      </c>
      <c r="P22" s="119" t="s">
        <v>319</v>
      </c>
      <c r="Q22" s="119" t="s">
        <v>319</v>
      </c>
      <c r="R22" s="7" t="s">
        <v>316</v>
      </c>
      <c r="S22" s="7" t="s">
        <v>338</v>
      </c>
      <c r="T22" s="319"/>
      <c r="U22" s="319"/>
      <c r="V22" s="319"/>
      <c r="W22" s="319"/>
    </row>
    <row r="23" spans="1:23" x14ac:dyDescent="0.2">
      <c r="A23" s="73">
        <v>18</v>
      </c>
      <c r="B23" s="79" t="s">
        <v>593</v>
      </c>
      <c r="C23" s="117">
        <v>4</v>
      </c>
      <c r="D23" s="7">
        <v>1</v>
      </c>
      <c r="F23" s="179">
        <v>3</v>
      </c>
      <c r="G23" s="180">
        <v>4</v>
      </c>
      <c r="H23" s="296" t="s">
        <v>829</v>
      </c>
      <c r="I23" s="286" t="s">
        <v>835</v>
      </c>
      <c r="J23" s="286" t="s">
        <v>511</v>
      </c>
      <c r="K23" s="286" t="s">
        <v>316</v>
      </c>
      <c r="L23" s="286" t="s">
        <v>316</v>
      </c>
      <c r="M23" s="286" t="s">
        <v>316</v>
      </c>
      <c r="N23" s="7" t="s">
        <v>316</v>
      </c>
      <c r="O23" s="119">
        <v>2</v>
      </c>
      <c r="P23" s="7" t="s">
        <v>316</v>
      </c>
      <c r="Q23" s="7" t="s">
        <v>329</v>
      </c>
      <c r="R23" s="7" t="s">
        <v>321</v>
      </c>
      <c r="S23" s="7" t="s">
        <v>316</v>
      </c>
      <c r="T23" s="319"/>
      <c r="U23" s="319"/>
      <c r="V23" s="319"/>
      <c r="W23" s="319"/>
    </row>
    <row r="24" spans="1:23" x14ac:dyDescent="0.2">
      <c r="A24" s="73">
        <v>19</v>
      </c>
      <c r="B24" s="79" t="s">
        <v>595</v>
      </c>
      <c r="C24" s="117">
        <v>7</v>
      </c>
      <c r="D24" s="7">
        <v>1</v>
      </c>
      <c r="F24" s="179">
        <v>6</v>
      </c>
      <c r="G24" s="180">
        <v>7</v>
      </c>
      <c r="H24" s="296" t="s">
        <v>836</v>
      </c>
      <c r="I24" s="286" t="s">
        <v>834</v>
      </c>
      <c r="J24" s="286" t="s">
        <v>316</v>
      </c>
      <c r="K24" s="286" t="s">
        <v>316</v>
      </c>
      <c r="L24" s="286" t="s">
        <v>316</v>
      </c>
      <c r="M24" s="286" t="s">
        <v>837</v>
      </c>
      <c r="N24" s="119" t="s">
        <v>319</v>
      </c>
      <c r="O24" s="119" t="s">
        <v>319</v>
      </c>
      <c r="P24" s="119" t="s">
        <v>336</v>
      </c>
      <c r="Q24" s="7" t="s">
        <v>340</v>
      </c>
      <c r="R24" s="7" t="s">
        <v>316</v>
      </c>
      <c r="S24" s="7" t="s">
        <v>334</v>
      </c>
      <c r="T24" s="319"/>
      <c r="U24" s="319"/>
      <c r="V24" s="319"/>
      <c r="W24" s="319"/>
    </row>
    <row r="25" spans="1:23" x14ac:dyDescent="0.2">
      <c r="A25" s="73">
        <v>20</v>
      </c>
      <c r="B25" s="79" t="s">
        <v>597</v>
      </c>
      <c r="C25" s="117">
        <v>7</v>
      </c>
      <c r="D25" s="7">
        <v>8</v>
      </c>
      <c r="F25" s="179">
        <v>6</v>
      </c>
      <c r="G25" s="180">
        <v>7</v>
      </c>
      <c r="H25" s="296" t="s">
        <v>101</v>
      </c>
      <c r="I25" s="286" t="s">
        <v>511</v>
      </c>
      <c r="J25" s="291" t="s">
        <v>825</v>
      </c>
      <c r="K25" s="290" t="s">
        <v>325</v>
      </c>
      <c r="L25" s="291" t="s">
        <v>319</v>
      </c>
      <c r="M25" s="291" t="s">
        <v>319</v>
      </c>
      <c r="N25" s="7">
        <v>3</v>
      </c>
      <c r="O25" s="119" t="s">
        <v>319</v>
      </c>
      <c r="P25" s="7" t="s">
        <v>336</v>
      </c>
      <c r="Q25" s="119" t="s">
        <v>319</v>
      </c>
      <c r="R25" s="118" t="s">
        <v>327</v>
      </c>
      <c r="S25" s="119" t="s">
        <v>319</v>
      </c>
      <c r="T25" s="319"/>
      <c r="U25" s="319"/>
      <c r="V25" s="319"/>
      <c r="W25" s="319"/>
    </row>
    <row r="26" spans="1:23" x14ac:dyDescent="0.2">
      <c r="A26" s="73">
        <v>21</v>
      </c>
      <c r="B26" s="82" t="s">
        <v>598</v>
      </c>
      <c r="C26" s="117">
        <v>1</v>
      </c>
      <c r="D26" s="7">
        <v>1</v>
      </c>
      <c r="F26" s="179">
        <v>6</v>
      </c>
      <c r="G26" s="180">
        <v>7</v>
      </c>
      <c r="H26" s="296" t="s">
        <v>100</v>
      </c>
      <c r="I26" s="286" t="s">
        <v>511</v>
      </c>
      <c r="J26" s="291" t="s">
        <v>319</v>
      </c>
      <c r="K26" s="290" t="s">
        <v>325</v>
      </c>
      <c r="L26" s="291" t="s">
        <v>319</v>
      </c>
      <c r="M26" s="291" t="s">
        <v>319</v>
      </c>
      <c r="N26" s="119" t="s">
        <v>319</v>
      </c>
      <c r="O26" s="119" t="s">
        <v>319</v>
      </c>
      <c r="P26" s="119" t="s">
        <v>319</v>
      </c>
      <c r="Q26" s="119" t="s">
        <v>319</v>
      </c>
      <c r="R26" s="119" t="s">
        <v>319</v>
      </c>
      <c r="S26" s="119" t="s">
        <v>319</v>
      </c>
      <c r="T26" s="319"/>
      <c r="U26" s="319"/>
      <c r="V26" s="319"/>
      <c r="W26" s="319"/>
    </row>
    <row r="27" spans="1:23" x14ac:dyDescent="0.2">
      <c r="A27" s="73">
        <v>22</v>
      </c>
      <c r="B27" s="82" t="s">
        <v>15</v>
      </c>
      <c r="C27" s="117">
        <v>8</v>
      </c>
      <c r="D27" s="7">
        <v>2</v>
      </c>
      <c r="E27" s="13" t="s">
        <v>1132</v>
      </c>
      <c r="F27" s="179">
        <v>7</v>
      </c>
      <c r="G27" s="180">
        <v>6</v>
      </c>
      <c r="H27" s="296"/>
      <c r="I27" s="286" t="s">
        <v>828</v>
      </c>
      <c r="J27" s="286" t="s">
        <v>326</v>
      </c>
      <c r="K27" s="286" t="s">
        <v>316</v>
      </c>
      <c r="L27" s="286" t="s">
        <v>316</v>
      </c>
      <c r="M27" s="286" t="s">
        <v>316</v>
      </c>
      <c r="N27" s="7" t="s">
        <v>318</v>
      </c>
      <c r="O27" s="119" t="s">
        <v>319</v>
      </c>
      <c r="P27" s="119" t="s">
        <v>319</v>
      </c>
      <c r="Q27" s="119" t="s">
        <v>319</v>
      </c>
      <c r="R27" s="7" t="s">
        <v>328</v>
      </c>
      <c r="S27" s="7" t="s">
        <v>316</v>
      </c>
      <c r="T27" s="319"/>
      <c r="U27" s="319"/>
      <c r="V27" s="319"/>
      <c r="W27" s="319"/>
    </row>
    <row r="28" spans="1:23" x14ac:dyDescent="0.2">
      <c r="A28" s="73">
        <v>23</v>
      </c>
      <c r="B28" s="82" t="s">
        <v>16</v>
      </c>
      <c r="C28" s="117">
        <v>8</v>
      </c>
      <c r="D28" s="7">
        <v>2</v>
      </c>
      <c r="E28" s="13" t="s">
        <v>1132</v>
      </c>
      <c r="F28" s="179">
        <v>6</v>
      </c>
      <c r="G28" s="180">
        <v>5</v>
      </c>
      <c r="H28" s="296" t="s">
        <v>100</v>
      </c>
      <c r="I28" s="290" t="s">
        <v>327</v>
      </c>
      <c r="J28" s="291" t="s">
        <v>319</v>
      </c>
      <c r="K28" s="286" t="s">
        <v>316</v>
      </c>
      <c r="L28" s="286" t="s">
        <v>822</v>
      </c>
      <c r="M28" s="286" t="s">
        <v>328</v>
      </c>
      <c r="N28" s="119" t="s">
        <v>319</v>
      </c>
      <c r="O28" s="119" t="s">
        <v>319</v>
      </c>
      <c r="P28" s="119" t="s">
        <v>319</v>
      </c>
      <c r="Q28" s="119" t="s">
        <v>319</v>
      </c>
      <c r="R28" s="119" t="s">
        <v>319</v>
      </c>
      <c r="S28" s="119" t="s">
        <v>319</v>
      </c>
      <c r="T28" s="319"/>
      <c r="U28" s="319"/>
      <c r="V28" s="319"/>
      <c r="W28" s="319"/>
    </row>
    <row r="29" spans="1:23" x14ac:dyDescent="0.2">
      <c r="A29" s="73">
        <v>24</v>
      </c>
      <c r="B29" s="82" t="s">
        <v>11</v>
      </c>
      <c r="C29" s="117">
        <v>4</v>
      </c>
      <c r="D29" s="7">
        <v>2</v>
      </c>
      <c r="E29" s="13" t="s">
        <v>1132</v>
      </c>
      <c r="F29" s="179">
        <v>6</v>
      </c>
      <c r="G29" s="180">
        <v>5</v>
      </c>
      <c r="H29" s="296" t="s">
        <v>100</v>
      </c>
      <c r="I29" s="286" t="s">
        <v>838</v>
      </c>
      <c r="J29" s="286" t="s">
        <v>329</v>
      </c>
      <c r="K29" s="286" t="s">
        <v>332</v>
      </c>
      <c r="L29" s="286" t="s">
        <v>328</v>
      </c>
      <c r="M29" s="286" t="s">
        <v>328</v>
      </c>
      <c r="N29" s="7" t="s">
        <v>316</v>
      </c>
      <c r="O29" s="119" t="s">
        <v>319</v>
      </c>
      <c r="P29" s="119" t="s">
        <v>319</v>
      </c>
      <c r="Q29" s="119" t="s">
        <v>319</v>
      </c>
      <c r="R29" s="119" t="s">
        <v>317</v>
      </c>
      <c r="S29" s="7" t="s">
        <v>316</v>
      </c>
      <c r="T29" s="319"/>
      <c r="U29" s="319"/>
      <c r="V29" s="319"/>
      <c r="W29" s="319"/>
    </row>
    <row r="30" spans="1:23" x14ac:dyDescent="0.2">
      <c r="A30" s="73">
        <v>25</v>
      </c>
      <c r="B30" s="82" t="s">
        <v>600</v>
      </c>
      <c r="C30" s="117">
        <v>5</v>
      </c>
      <c r="D30" s="7">
        <v>1</v>
      </c>
      <c r="F30" s="179">
        <v>4</v>
      </c>
      <c r="G30" s="180">
        <v>3</v>
      </c>
      <c r="H30" s="296" t="s">
        <v>832</v>
      </c>
      <c r="I30" s="286" t="s">
        <v>511</v>
      </c>
      <c r="J30" s="291" t="s">
        <v>319</v>
      </c>
      <c r="K30" s="286" t="s">
        <v>319</v>
      </c>
      <c r="L30" s="291" t="s">
        <v>319</v>
      </c>
      <c r="M30" s="286" t="s">
        <v>324</v>
      </c>
      <c r="N30" s="119" t="s">
        <v>319</v>
      </c>
      <c r="O30" s="119" t="s">
        <v>319</v>
      </c>
      <c r="P30" s="119" t="s">
        <v>319</v>
      </c>
      <c r="Q30" s="119" t="s">
        <v>319</v>
      </c>
      <c r="R30" s="119" t="s">
        <v>319</v>
      </c>
      <c r="S30" s="7" t="s">
        <v>839</v>
      </c>
      <c r="T30" s="319"/>
      <c r="U30" s="319"/>
      <c r="V30" s="319"/>
      <c r="W30" s="319"/>
    </row>
    <row r="31" spans="1:23" x14ac:dyDescent="0.2">
      <c r="A31" s="83">
        <v>26</v>
      </c>
      <c r="B31" s="386" t="s">
        <v>505</v>
      </c>
      <c r="C31" s="117">
        <v>4</v>
      </c>
      <c r="D31" s="7">
        <v>1</v>
      </c>
      <c r="F31" s="179">
        <v>7</v>
      </c>
      <c r="G31" s="180">
        <v>7</v>
      </c>
      <c r="H31" s="299" t="s">
        <v>840</v>
      </c>
      <c r="I31" s="290" t="s">
        <v>841</v>
      </c>
      <c r="J31" s="286" t="s">
        <v>842</v>
      </c>
      <c r="K31" s="290" t="s">
        <v>511</v>
      </c>
      <c r="L31" s="291" t="s">
        <v>319</v>
      </c>
      <c r="M31" s="286" t="s">
        <v>316</v>
      </c>
      <c r="N31" s="7" t="s">
        <v>320</v>
      </c>
      <c r="O31" s="119" t="s">
        <v>319</v>
      </c>
      <c r="P31" s="119" t="s">
        <v>319</v>
      </c>
      <c r="Q31" s="119" t="s">
        <v>319</v>
      </c>
      <c r="R31" s="119" t="s">
        <v>319</v>
      </c>
      <c r="S31" s="7" t="s">
        <v>511</v>
      </c>
      <c r="T31" s="319"/>
      <c r="U31" s="319"/>
      <c r="V31" s="319"/>
      <c r="W31" s="319"/>
    </row>
    <row r="32" spans="1:23" x14ac:dyDescent="0.2">
      <c r="A32" s="73">
        <v>27</v>
      </c>
      <c r="B32" s="387" t="s">
        <v>20</v>
      </c>
      <c r="C32" s="117">
        <v>6</v>
      </c>
      <c r="D32" s="7">
        <v>2</v>
      </c>
      <c r="F32" s="179">
        <v>8</v>
      </c>
      <c r="G32" s="180">
        <v>6</v>
      </c>
      <c r="H32" s="300" t="s">
        <v>843</v>
      </c>
      <c r="I32" s="286" t="s">
        <v>838</v>
      </c>
      <c r="J32" s="286" t="s">
        <v>321</v>
      </c>
      <c r="K32" s="290" t="s">
        <v>511</v>
      </c>
      <c r="L32" s="286" t="s">
        <v>316</v>
      </c>
      <c r="M32" s="286" t="s">
        <v>511</v>
      </c>
      <c r="N32" s="7">
        <v>0</v>
      </c>
      <c r="O32" s="119" t="s">
        <v>319</v>
      </c>
      <c r="P32" s="119" t="s">
        <v>319</v>
      </c>
      <c r="Q32" s="119" t="s">
        <v>319</v>
      </c>
      <c r="R32" s="7" t="s">
        <v>511</v>
      </c>
      <c r="S32" s="7" t="s">
        <v>316</v>
      </c>
      <c r="T32" s="319"/>
      <c r="U32" s="319"/>
      <c r="V32" s="319"/>
      <c r="W32" s="319"/>
    </row>
    <row r="33" spans="1:33" x14ac:dyDescent="0.2">
      <c r="A33" s="73">
        <v>28</v>
      </c>
      <c r="B33" s="387" t="s">
        <v>22</v>
      </c>
      <c r="C33" s="117">
        <v>9</v>
      </c>
      <c r="D33" s="7">
        <v>9</v>
      </c>
      <c r="F33" s="179">
        <v>8</v>
      </c>
      <c r="G33" s="180">
        <v>8</v>
      </c>
      <c r="H33" s="300" t="s">
        <v>844</v>
      </c>
      <c r="I33" s="286" t="s">
        <v>343</v>
      </c>
      <c r="J33" s="286" t="s">
        <v>316</v>
      </c>
      <c r="K33" s="286" t="s">
        <v>316</v>
      </c>
      <c r="L33" s="286" t="s">
        <v>316</v>
      </c>
      <c r="M33" s="286">
        <v>0</v>
      </c>
      <c r="N33" s="7">
        <v>0</v>
      </c>
      <c r="O33" s="7" t="s">
        <v>339</v>
      </c>
      <c r="P33" s="7" t="s">
        <v>316</v>
      </c>
      <c r="Q33" s="119">
        <v>0</v>
      </c>
      <c r="R33" s="7">
        <v>0</v>
      </c>
      <c r="S33" s="7" t="s">
        <v>331</v>
      </c>
      <c r="T33" s="319"/>
      <c r="U33" s="319"/>
      <c r="V33" s="319"/>
      <c r="W33" s="319"/>
    </row>
    <row r="34" spans="1:33" x14ac:dyDescent="0.2">
      <c r="A34" s="73">
        <v>29</v>
      </c>
      <c r="B34" s="273" t="s">
        <v>603</v>
      </c>
      <c r="C34" s="117">
        <v>1</v>
      </c>
      <c r="D34" s="7">
        <v>1</v>
      </c>
      <c r="F34" s="179">
        <v>4</v>
      </c>
      <c r="G34" s="180">
        <v>4</v>
      </c>
      <c r="H34" s="301" t="s">
        <v>845</v>
      </c>
      <c r="I34" s="286" t="s">
        <v>833</v>
      </c>
      <c r="J34" s="286" t="s">
        <v>329</v>
      </c>
      <c r="K34" s="290" t="s">
        <v>325</v>
      </c>
      <c r="L34" s="286">
        <v>3</v>
      </c>
      <c r="M34" s="286">
        <v>0</v>
      </c>
      <c r="N34" s="7">
        <v>0</v>
      </c>
      <c r="O34" s="119" t="s">
        <v>319</v>
      </c>
      <c r="P34" s="7" t="s">
        <v>511</v>
      </c>
      <c r="Q34" s="7">
        <v>0</v>
      </c>
      <c r="R34" s="7">
        <v>0</v>
      </c>
      <c r="S34" s="7" t="s">
        <v>331</v>
      </c>
      <c r="T34" s="319"/>
      <c r="U34" s="319"/>
      <c r="V34" s="319"/>
      <c r="W34" s="319"/>
    </row>
    <row r="35" spans="1:33" x14ac:dyDescent="0.2">
      <c r="A35" s="73">
        <v>30</v>
      </c>
      <c r="B35" s="273" t="s">
        <v>605</v>
      </c>
      <c r="C35" s="117">
        <v>8</v>
      </c>
      <c r="D35" s="7">
        <v>7</v>
      </c>
      <c r="F35" s="179">
        <v>7</v>
      </c>
      <c r="G35" s="180">
        <v>7</v>
      </c>
      <c r="H35" s="301" t="s">
        <v>832</v>
      </c>
      <c r="I35" s="286" t="s">
        <v>846</v>
      </c>
      <c r="J35" s="286" t="s">
        <v>316</v>
      </c>
      <c r="K35" s="286">
        <v>23</v>
      </c>
      <c r="L35" s="286" t="s">
        <v>341</v>
      </c>
      <c r="M35" s="286" t="s">
        <v>316</v>
      </c>
      <c r="N35" s="7" t="s">
        <v>316</v>
      </c>
      <c r="O35" s="7" t="s">
        <v>316</v>
      </c>
      <c r="P35" s="7" t="s">
        <v>316</v>
      </c>
      <c r="Q35" s="7" t="s">
        <v>847</v>
      </c>
      <c r="R35" s="119" t="s">
        <v>319</v>
      </c>
      <c r="S35" s="7" t="s">
        <v>316</v>
      </c>
      <c r="T35" s="319"/>
      <c r="U35" s="319"/>
      <c r="V35" s="319"/>
      <c r="W35" s="319"/>
    </row>
    <row r="36" spans="1:33" x14ac:dyDescent="0.2">
      <c r="A36" s="73">
        <v>31</v>
      </c>
      <c r="B36" s="388" t="s">
        <v>607</v>
      </c>
      <c r="C36" s="117">
        <v>1</v>
      </c>
      <c r="D36" s="7">
        <v>1</v>
      </c>
      <c r="F36" s="179">
        <v>6</v>
      </c>
      <c r="G36" s="180">
        <v>6</v>
      </c>
      <c r="H36" s="302" t="s">
        <v>843</v>
      </c>
      <c r="I36" s="286" t="s">
        <v>848</v>
      </c>
      <c r="J36" s="286" t="s">
        <v>316</v>
      </c>
      <c r="K36" s="286" t="s">
        <v>316</v>
      </c>
      <c r="L36" s="286" t="s">
        <v>316</v>
      </c>
      <c r="M36" s="286">
        <v>0</v>
      </c>
      <c r="N36" s="7">
        <v>0</v>
      </c>
      <c r="O36" s="7" t="s">
        <v>316</v>
      </c>
      <c r="P36" s="7" t="s">
        <v>331</v>
      </c>
      <c r="Q36" s="119" t="s">
        <v>319</v>
      </c>
      <c r="R36" s="7">
        <v>0</v>
      </c>
      <c r="S36" s="7" t="s">
        <v>316</v>
      </c>
      <c r="T36" s="319"/>
      <c r="U36" s="319"/>
      <c r="V36" s="319"/>
      <c r="W36" s="319"/>
    </row>
    <row r="37" spans="1:33" x14ac:dyDescent="0.2">
      <c r="A37" s="73">
        <v>32</v>
      </c>
      <c r="B37" s="74" t="s">
        <v>26</v>
      </c>
      <c r="C37" s="117">
        <v>7</v>
      </c>
      <c r="D37" s="7">
        <v>8</v>
      </c>
      <c r="F37" s="179">
        <v>7</v>
      </c>
      <c r="G37" s="180">
        <v>6</v>
      </c>
      <c r="H37" s="289" t="s">
        <v>849</v>
      </c>
      <c r="I37" s="286" t="s">
        <v>343</v>
      </c>
      <c r="J37" s="286" t="s">
        <v>316</v>
      </c>
      <c r="K37" s="290" t="s">
        <v>511</v>
      </c>
      <c r="L37" s="286" t="s">
        <v>316</v>
      </c>
      <c r="M37" s="286">
        <v>0</v>
      </c>
      <c r="N37" s="7" t="s">
        <v>331</v>
      </c>
      <c r="O37" s="7" t="s">
        <v>316</v>
      </c>
      <c r="P37" s="7" t="s">
        <v>331</v>
      </c>
      <c r="Q37" s="7" t="s">
        <v>850</v>
      </c>
      <c r="R37" s="7">
        <v>0</v>
      </c>
      <c r="S37" s="7" t="s">
        <v>316</v>
      </c>
      <c r="T37" s="319"/>
      <c r="U37" s="319"/>
      <c r="V37" s="319"/>
      <c r="W37" s="319"/>
    </row>
    <row r="38" spans="1:33" x14ac:dyDescent="0.2">
      <c r="A38" s="73">
        <v>33</v>
      </c>
      <c r="B38" s="74" t="s">
        <v>28</v>
      </c>
      <c r="C38" s="117">
        <v>1</v>
      </c>
      <c r="D38" s="7" t="s">
        <v>1134</v>
      </c>
      <c r="F38" s="179">
        <v>7</v>
      </c>
      <c r="G38" s="180">
        <v>7</v>
      </c>
      <c r="H38" s="289" t="s">
        <v>100</v>
      </c>
      <c r="I38" s="286" t="s">
        <v>851</v>
      </c>
      <c r="J38" s="286" t="s">
        <v>316</v>
      </c>
      <c r="K38" s="286" t="s">
        <v>316</v>
      </c>
      <c r="L38" s="286" t="s">
        <v>316</v>
      </c>
      <c r="M38" s="286">
        <v>0</v>
      </c>
      <c r="N38" s="7" t="s">
        <v>331</v>
      </c>
      <c r="O38" s="119" t="s">
        <v>319</v>
      </c>
      <c r="P38" s="7" t="s">
        <v>331</v>
      </c>
      <c r="Q38" s="7" t="s">
        <v>316</v>
      </c>
      <c r="R38" s="7">
        <v>0</v>
      </c>
      <c r="S38" s="7" t="s">
        <v>316</v>
      </c>
      <c r="T38" s="319"/>
      <c r="U38" s="319"/>
      <c r="V38" s="319"/>
      <c r="W38" s="319"/>
    </row>
    <row r="39" spans="1:33" x14ac:dyDescent="0.2">
      <c r="A39" s="73">
        <v>34</v>
      </c>
      <c r="B39" s="74" t="s">
        <v>29</v>
      </c>
      <c r="C39" s="117">
        <v>3</v>
      </c>
      <c r="D39" s="7">
        <v>1</v>
      </c>
      <c r="F39" s="179">
        <v>3</v>
      </c>
      <c r="G39" s="180">
        <v>4</v>
      </c>
      <c r="H39" s="289" t="s">
        <v>852</v>
      </c>
      <c r="I39" s="286" t="s">
        <v>853</v>
      </c>
      <c r="J39" s="286" t="s">
        <v>316</v>
      </c>
      <c r="K39" s="286" t="s">
        <v>316</v>
      </c>
      <c r="L39" s="286" t="s">
        <v>316</v>
      </c>
      <c r="M39" s="291" t="s">
        <v>319</v>
      </c>
      <c r="N39" s="7" t="s">
        <v>316</v>
      </c>
      <c r="O39" s="119" t="s">
        <v>316</v>
      </c>
      <c r="P39" s="7" t="s">
        <v>316</v>
      </c>
      <c r="Q39" s="119" t="s">
        <v>319</v>
      </c>
      <c r="R39" s="7" t="s">
        <v>316</v>
      </c>
      <c r="S39" s="7" t="s">
        <v>316</v>
      </c>
      <c r="T39" s="319"/>
      <c r="U39" s="319"/>
      <c r="V39" s="319"/>
      <c r="W39" s="319"/>
    </row>
    <row r="40" spans="1:33" x14ac:dyDescent="0.2">
      <c r="A40" s="73">
        <v>35</v>
      </c>
      <c r="B40" s="74" t="s">
        <v>609</v>
      </c>
      <c r="C40" s="117">
        <v>1</v>
      </c>
      <c r="D40" s="7">
        <v>1</v>
      </c>
      <c r="E40" s="13" t="s">
        <v>1132</v>
      </c>
      <c r="F40" s="179">
        <v>5</v>
      </c>
      <c r="G40" s="180">
        <v>2</v>
      </c>
      <c r="H40" s="289" t="s">
        <v>832</v>
      </c>
      <c r="I40" s="286" t="s">
        <v>511</v>
      </c>
      <c r="J40" s="291" t="s">
        <v>319</v>
      </c>
      <c r="K40" s="286" t="s">
        <v>328</v>
      </c>
      <c r="L40" s="291" t="s">
        <v>319</v>
      </c>
      <c r="M40" s="286" t="s">
        <v>340</v>
      </c>
      <c r="N40" s="7">
        <v>3</v>
      </c>
      <c r="O40" s="119" t="s">
        <v>319</v>
      </c>
      <c r="P40" s="119" t="s">
        <v>319</v>
      </c>
      <c r="Q40" s="119" t="s">
        <v>319</v>
      </c>
      <c r="R40" s="119" t="s">
        <v>319</v>
      </c>
      <c r="S40" s="7" t="s">
        <v>323</v>
      </c>
      <c r="T40" s="319"/>
      <c r="U40" s="319"/>
      <c r="V40" s="319"/>
      <c r="W40" s="319"/>
    </row>
    <row r="41" spans="1:33" x14ac:dyDescent="0.2">
      <c r="A41" s="73">
        <v>36</v>
      </c>
      <c r="B41" s="74" t="s">
        <v>611</v>
      </c>
      <c r="C41" s="117" t="s">
        <v>1131</v>
      </c>
      <c r="D41" s="7">
        <v>1</v>
      </c>
      <c r="F41" s="179">
        <v>3</v>
      </c>
      <c r="G41" s="180">
        <v>1</v>
      </c>
      <c r="H41" s="289" t="s">
        <v>843</v>
      </c>
      <c r="I41" s="286" t="s">
        <v>343</v>
      </c>
      <c r="J41" s="286" t="s">
        <v>320</v>
      </c>
      <c r="K41" s="286" t="s">
        <v>316</v>
      </c>
      <c r="L41" s="286" t="s">
        <v>316</v>
      </c>
      <c r="M41" s="286" t="s">
        <v>331</v>
      </c>
      <c r="N41" s="7" t="s">
        <v>316</v>
      </c>
      <c r="O41" s="7" t="s">
        <v>316</v>
      </c>
      <c r="P41" s="7" t="s">
        <v>316</v>
      </c>
      <c r="Q41" s="7" t="s">
        <v>316</v>
      </c>
      <c r="R41" s="7" t="s">
        <v>316</v>
      </c>
      <c r="S41" s="7" t="s">
        <v>331</v>
      </c>
      <c r="T41" s="319"/>
      <c r="U41" s="319"/>
      <c r="V41" s="319"/>
      <c r="W41" s="319"/>
    </row>
    <row r="42" spans="1:33" x14ac:dyDescent="0.2">
      <c r="A42" s="73">
        <v>37</v>
      </c>
      <c r="B42" s="74" t="s">
        <v>613</v>
      </c>
      <c r="C42" s="117">
        <v>3</v>
      </c>
      <c r="D42" s="7">
        <v>1</v>
      </c>
      <c r="F42" s="179">
        <v>5</v>
      </c>
      <c r="G42" s="180">
        <v>3</v>
      </c>
      <c r="H42" s="289" t="s">
        <v>854</v>
      </c>
      <c r="I42" s="286" t="s">
        <v>816</v>
      </c>
      <c r="J42" s="291" t="s">
        <v>319</v>
      </c>
      <c r="K42" s="286" t="s">
        <v>319</v>
      </c>
      <c r="L42" s="286" t="s">
        <v>316</v>
      </c>
      <c r="M42" s="286" t="s">
        <v>316</v>
      </c>
      <c r="N42" s="119" t="s">
        <v>319</v>
      </c>
      <c r="O42" s="7" t="s">
        <v>316</v>
      </c>
      <c r="P42" s="7" t="s">
        <v>316</v>
      </c>
      <c r="Q42" s="119" t="s">
        <v>319</v>
      </c>
      <c r="R42" s="119" t="s">
        <v>319</v>
      </c>
      <c r="S42" s="7" t="s">
        <v>316</v>
      </c>
      <c r="T42" s="319"/>
      <c r="U42" s="319"/>
      <c r="V42" s="319"/>
      <c r="W42" s="319"/>
    </row>
    <row r="43" spans="1:33" x14ac:dyDescent="0.2">
      <c r="A43" s="73">
        <v>38</v>
      </c>
      <c r="B43" s="74" t="s">
        <v>615</v>
      </c>
      <c r="C43" s="121">
        <v>4</v>
      </c>
      <c r="D43" s="122">
        <v>3</v>
      </c>
      <c r="E43" s="350"/>
      <c r="F43" s="181">
        <v>4</v>
      </c>
      <c r="G43" s="182">
        <v>5</v>
      </c>
      <c r="H43" s="303" t="s">
        <v>855</v>
      </c>
      <c r="I43" s="304" t="s">
        <v>856</v>
      </c>
      <c r="J43" s="304" t="s">
        <v>316</v>
      </c>
      <c r="K43" s="305" t="s">
        <v>841</v>
      </c>
      <c r="L43" s="304" t="s">
        <v>316</v>
      </c>
      <c r="M43" s="304" t="s">
        <v>329</v>
      </c>
      <c r="N43" s="122" t="s">
        <v>331</v>
      </c>
      <c r="O43" s="122" t="s">
        <v>316</v>
      </c>
      <c r="P43" s="123" t="s">
        <v>319</v>
      </c>
      <c r="Q43" s="123" t="s">
        <v>319</v>
      </c>
      <c r="R43" s="122" t="s">
        <v>316</v>
      </c>
      <c r="S43" s="122" t="s">
        <v>316</v>
      </c>
      <c r="T43" s="319"/>
      <c r="U43" s="319"/>
      <c r="V43" s="319"/>
      <c r="W43" s="319"/>
    </row>
    <row r="44" spans="1:33" x14ac:dyDescent="0.2">
      <c r="A44" s="21"/>
      <c r="C44" s="116"/>
      <c r="F44" s="325"/>
      <c r="G44" s="131"/>
      <c r="H44" s="117"/>
      <c r="I44" s="119"/>
      <c r="J44" s="119"/>
      <c r="K44" s="7"/>
      <c r="L44" s="7"/>
      <c r="M44" s="7"/>
      <c r="N44" s="13"/>
      <c r="O44" s="13"/>
      <c r="P44" s="13"/>
      <c r="Q44" s="13"/>
      <c r="R44" s="13"/>
      <c r="S44" s="13"/>
    </row>
    <row r="45" spans="1:33" x14ac:dyDescent="0.2">
      <c r="B45" s="34"/>
      <c r="C45" s="393" t="s">
        <v>1137</v>
      </c>
      <c r="F45" s="385" t="s">
        <v>1124</v>
      </c>
      <c r="G45" s="131"/>
      <c r="H45" s="385" t="s">
        <v>1247</v>
      </c>
      <c r="I45" s="119"/>
      <c r="J45" s="119"/>
      <c r="K45" s="7"/>
      <c r="L45" s="7"/>
      <c r="M45" s="7"/>
      <c r="N45" s="13"/>
      <c r="O45" s="13"/>
      <c r="P45" s="13"/>
      <c r="Q45" s="13"/>
      <c r="R45" s="13"/>
      <c r="S45" s="13"/>
      <c r="T45" s="7"/>
      <c r="U45" s="7"/>
      <c r="V45" s="7"/>
      <c r="W45" s="7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x14ac:dyDescent="0.2">
      <c r="B46" s="34"/>
      <c r="C46" s="393" t="s">
        <v>1138</v>
      </c>
      <c r="F46" s="385" t="s">
        <v>1125</v>
      </c>
      <c r="G46" s="131"/>
      <c r="H46" s="385" t="s">
        <v>857</v>
      </c>
      <c r="I46" s="119"/>
      <c r="J46" s="119"/>
      <c r="K46" s="7"/>
      <c r="L46" s="7"/>
      <c r="M46" s="7"/>
      <c r="N46" s="13"/>
      <c r="O46" s="13"/>
      <c r="P46" s="13"/>
      <c r="Q46" s="13"/>
      <c r="R46" s="13"/>
      <c r="S46" s="13"/>
      <c r="T46" s="7"/>
      <c r="U46" s="7"/>
      <c r="V46" s="7"/>
      <c r="W46" s="7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x14ac:dyDescent="0.2">
      <c r="C47" s="393" t="s">
        <v>1141</v>
      </c>
      <c r="F47" s="149"/>
      <c r="G47" s="149"/>
      <c r="H47" s="385" t="s">
        <v>858</v>
      </c>
      <c r="I47" s="119"/>
      <c r="J47" s="119"/>
      <c r="K47" s="7"/>
      <c r="L47" s="7"/>
      <c r="M47" s="7"/>
      <c r="N47" s="13"/>
      <c r="O47" s="13"/>
      <c r="P47" s="13"/>
      <c r="Q47" s="13"/>
      <c r="R47" s="13"/>
      <c r="S47" s="13"/>
    </row>
    <row r="48" spans="1:33" x14ac:dyDescent="0.2">
      <c r="C48" s="393" t="s">
        <v>1142</v>
      </c>
      <c r="F48" s="149"/>
      <c r="G48" s="149"/>
      <c r="H48" s="385" t="s">
        <v>859</v>
      </c>
      <c r="I48" s="119"/>
      <c r="J48" s="119"/>
      <c r="K48" s="7"/>
      <c r="L48" s="7"/>
      <c r="M48" s="7"/>
      <c r="N48" s="13"/>
      <c r="O48" s="13"/>
      <c r="P48" s="13"/>
      <c r="Q48" s="13"/>
      <c r="R48" s="13"/>
      <c r="S48" s="13"/>
    </row>
    <row r="49" spans="3:19" x14ac:dyDescent="0.2">
      <c r="C49" s="393" t="s">
        <v>1139</v>
      </c>
      <c r="F49" s="149"/>
      <c r="G49" s="149"/>
      <c r="H49" s="389" t="s">
        <v>860</v>
      </c>
      <c r="I49" s="7"/>
      <c r="J49" s="7"/>
      <c r="K49" s="7"/>
      <c r="L49" s="7"/>
      <c r="M49" s="7"/>
      <c r="N49" s="13"/>
      <c r="O49" s="13"/>
      <c r="P49" s="13"/>
      <c r="Q49" s="13"/>
      <c r="R49" s="13"/>
      <c r="S49" s="13"/>
    </row>
    <row r="50" spans="3:19" x14ac:dyDescent="0.2">
      <c r="C50" s="393" t="s">
        <v>1140</v>
      </c>
    </row>
    <row r="51" spans="3:19" x14ac:dyDescent="0.2">
      <c r="F51" s="7"/>
      <c r="G51" s="7"/>
    </row>
    <row r="52" spans="3:19" x14ac:dyDescent="0.2">
      <c r="F52" s="7"/>
      <c r="G52" s="7"/>
    </row>
    <row r="57" spans="3:19" x14ac:dyDescent="0.2">
      <c r="E57" s="6"/>
    </row>
    <row r="58" spans="3:19" x14ac:dyDescent="0.2">
      <c r="E58" s="6"/>
    </row>
    <row r="59" spans="3:19" x14ac:dyDescent="0.2">
      <c r="E59" s="6"/>
    </row>
    <row r="60" spans="3:19" x14ac:dyDescent="0.2">
      <c r="E60" s="6"/>
    </row>
    <row r="61" spans="3:19" x14ac:dyDescent="0.2">
      <c r="E61" s="6"/>
    </row>
    <row r="62" spans="3:19" x14ac:dyDescent="0.2">
      <c r="E62" s="6"/>
    </row>
    <row r="63" spans="3:19" x14ac:dyDescent="0.2">
      <c r="E63" s="6"/>
    </row>
    <row r="64" spans="3:19" x14ac:dyDescent="0.2">
      <c r="E64" s="6"/>
    </row>
    <row r="65" spans="5:5" x14ac:dyDescent="0.2">
      <c r="E65" s="6"/>
    </row>
    <row r="66" spans="5:5" x14ac:dyDescent="0.2">
      <c r="E66" s="6"/>
    </row>
    <row r="67" spans="5:5" x14ac:dyDescent="0.2">
      <c r="E67" s="6"/>
    </row>
    <row r="68" spans="5:5" x14ac:dyDescent="0.2">
      <c r="E68" s="6"/>
    </row>
    <row r="69" spans="5:5" x14ac:dyDescent="0.2">
      <c r="E69" s="6"/>
    </row>
    <row r="70" spans="5:5" x14ac:dyDescent="0.2">
      <c r="E70" s="6"/>
    </row>
    <row r="71" spans="5:5" x14ac:dyDescent="0.2">
      <c r="E71" s="6"/>
    </row>
  </sheetData>
  <mergeCells count="4">
    <mergeCell ref="F4:G4"/>
    <mergeCell ref="F3:G3"/>
    <mergeCell ref="C3:D3"/>
    <mergeCell ref="I4:I5"/>
  </mergeCells>
  <printOptions gridLines="1"/>
  <pageMargins left="0.75" right="0.75" top="1" bottom="1" header="0.55000000000000004" footer="0.3"/>
  <pageSetup orientation="landscape" horizontalDpi="4294967292" verticalDpi="4294967292" r:id="rId1"/>
  <headerFooter>
    <oddHeader>&amp;C&amp;"Calibri,Bold"&amp;14 2014 SRPN ENTRIES TESTS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C109"/>
  <sheetViews>
    <sheetView zoomScaleNormal="100" workbookViewId="0"/>
  </sheetViews>
  <sheetFormatPr defaultRowHeight="15" x14ac:dyDescent="0.2"/>
  <cols>
    <col min="1" max="1" width="9.140625" style="23"/>
    <col min="2" max="2" width="30.85546875" style="23" customWidth="1"/>
    <col min="3" max="3" width="16.140625" style="6" customWidth="1"/>
    <col min="4" max="4" width="13.85546875" style="6" customWidth="1"/>
    <col min="5" max="5" width="26.5703125" style="6" customWidth="1"/>
    <col min="6" max="6" width="12.28515625" style="6" customWidth="1"/>
    <col min="7" max="7" width="13.28515625" style="6" bestFit="1" customWidth="1"/>
    <col min="8" max="8" width="10.140625" style="6" bestFit="1" customWidth="1"/>
    <col min="9" max="9" width="12.28515625" style="6" bestFit="1" customWidth="1"/>
    <col min="10" max="10" width="14.42578125" style="6" bestFit="1" customWidth="1"/>
    <col min="11" max="11" width="13.28515625" style="6" bestFit="1" customWidth="1"/>
    <col min="12" max="12" width="17" style="6" bestFit="1" customWidth="1"/>
    <col min="13" max="13" width="16.5703125" style="6" bestFit="1" customWidth="1"/>
    <col min="14" max="14" width="13" style="6" bestFit="1" customWidth="1"/>
    <col min="15" max="15" width="14" style="6" bestFit="1" customWidth="1"/>
    <col min="16" max="16" width="14.42578125" style="6" bestFit="1" customWidth="1"/>
    <col min="17" max="17" width="13.42578125" style="6" bestFit="1" customWidth="1"/>
    <col min="18" max="19" width="16.85546875" style="6" bestFit="1" customWidth="1"/>
    <col min="20" max="21" width="14.7109375" style="6" bestFit="1" customWidth="1"/>
    <col min="22" max="22" width="13.7109375" style="6" bestFit="1" customWidth="1"/>
    <col min="23" max="24" width="26.140625" style="6" bestFit="1" customWidth="1"/>
    <col min="25" max="25" width="13.42578125" style="6" bestFit="1" customWidth="1"/>
    <col min="26" max="26" width="45.5703125" style="6" bestFit="1" customWidth="1"/>
    <col min="27" max="27" width="17.5703125" style="34" customWidth="1"/>
    <col min="28" max="28" width="9.140625" style="34"/>
    <col min="29" max="29" width="12.140625" style="34" bestFit="1" customWidth="1"/>
    <col min="30" max="16384" width="9.140625" style="6"/>
  </cols>
  <sheetData>
    <row r="1" spans="1:29" s="28" customFormat="1" ht="15.75" x14ac:dyDescent="0.25">
      <c r="A1" s="64" t="s">
        <v>1250</v>
      </c>
      <c r="B1" s="3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45"/>
      <c r="AB1" s="45"/>
      <c r="AC1" s="45"/>
    </row>
    <row r="2" spans="1:29" s="28" customFormat="1" ht="15.75" x14ac:dyDescent="0.25">
      <c r="A2" s="33"/>
      <c r="B2" s="33"/>
      <c r="C2" s="3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435" t="s">
        <v>1248</v>
      </c>
      <c r="AB2" s="45"/>
      <c r="AC2" s="443"/>
    </row>
    <row r="3" spans="1:29" s="28" customFormat="1" ht="15.75" x14ac:dyDescent="0.25">
      <c r="A3" s="32"/>
      <c r="B3" s="32"/>
      <c r="C3" s="115" t="s">
        <v>1090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435"/>
      <c r="AB3" s="45"/>
      <c r="AC3" s="443"/>
    </row>
    <row r="4" spans="1:29" s="28" customFormat="1" ht="15.75" x14ac:dyDescent="0.25">
      <c r="A4" s="63"/>
      <c r="B4" s="63"/>
      <c r="C4" s="226"/>
      <c r="D4" s="227"/>
      <c r="E4" s="228"/>
      <c r="F4" s="229" t="s">
        <v>866</v>
      </c>
      <c r="G4" s="230" t="s">
        <v>867</v>
      </c>
      <c r="H4" s="230" t="s">
        <v>868</v>
      </c>
      <c r="I4" s="229" t="s">
        <v>869</v>
      </c>
      <c r="J4" s="229" t="s">
        <v>870</v>
      </c>
      <c r="K4" s="229" t="s">
        <v>871</v>
      </c>
      <c r="L4" s="229" t="s">
        <v>872</v>
      </c>
      <c r="M4" s="229" t="s">
        <v>432</v>
      </c>
      <c r="N4" s="231" t="s">
        <v>433</v>
      </c>
      <c r="O4" s="232" t="s">
        <v>433</v>
      </c>
      <c r="P4" s="229" t="s">
        <v>873</v>
      </c>
      <c r="Q4" s="233" t="s">
        <v>874</v>
      </c>
      <c r="R4" s="234" t="s">
        <v>434</v>
      </c>
      <c r="S4" s="235" t="s">
        <v>434</v>
      </c>
      <c r="T4" s="236" t="s">
        <v>875</v>
      </c>
      <c r="U4" s="236" t="s">
        <v>435</v>
      </c>
      <c r="V4" s="236" t="s">
        <v>493</v>
      </c>
      <c r="W4" s="237" t="s">
        <v>876</v>
      </c>
      <c r="X4" s="238" t="s">
        <v>876</v>
      </c>
      <c r="Y4" s="239" t="s">
        <v>877</v>
      </c>
      <c r="Z4" s="390" t="s">
        <v>878</v>
      </c>
      <c r="AA4" s="435"/>
      <c r="AB4" s="45"/>
      <c r="AC4" s="443"/>
    </row>
    <row r="5" spans="1:29" s="28" customFormat="1" ht="47.25" x14ac:dyDescent="0.25">
      <c r="A5" s="46" t="s">
        <v>0</v>
      </c>
      <c r="B5" s="46" t="s">
        <v>1</v>
      </c>
      <c r="C5" s="420" t="s">
        <v>879</v>
      </c>
      <c r="D5" s="421" t="s">
        <v>251</v>
      </c>
      <c r="E5" s="422" t="s">
        <v>1</v>
      </c>
      <c r="F5" s="423" t="s">
        <v>436</v>
      </c>
      <c r="G5" s="424" t="s">
        <v>437</v>
      </c>
      <c r="H5" s="424" t="s">
        <v>438</v>
      </c>
      <c r="I5" s="423" t="s">
        <v>439</v>
      </c>
      <c r="J5" s="423" t="s">
        <v>440</v>
      </c>
      <c r="K5" s="423" t="s">
        <v>441</v>
      </c>
      <c r="L5" s="423" t="s">
        <v>442</v>
      </c>
      <c r="M5" s="423" t="s">
        <v>443</v>
      </c>
      <c r="N5" s="425" t="s">
        <v>444</v>
      </c>
      <c r="O5" s="426" t="s">
        <v>880</v>
      </c>
      <c r="P5" s="423" t="s">
        <v>445</v>
      </c>
      <c r="Q5" s="427" t="s">
        <v>881</v>
      </c>
      <c r="R5" s="428" t="s">
        <v>882</v>
      </c>
      <c r="S5" s="429" t="s">
        <v>882</v>
      </c>
      <c r="T5" s="430" t="s">
        <v>883</v>
      </c>
      <c r="U5" s="430" t="s">
        <v>446</v>
      </c>
      <c r="V5" s="430" t="s">
        <v>884</v>
      </c>
      <c r="W5" s="431" t="s">
        <v>885</v>
      </c>
      <c r="X5" s="432" t="s">
        <v>886</v>
      </c>
      <c r="Y5" s="417"/>
      <c r="Z5" s="433" t="s">
        <v>887</v>
      </c>
      <c r="AA5" s="436" t="s">
        <v>1190</v>
      </c>
      <c r="AB5" s="277" t="s">
        <v>1192</v>
      </c>
      <c r="AC5" s="444" t="s">
        <v>1193</v>
      </c>
    </row>
    <row r="6" spans="1:29" x14ac:dyDescent="0.2">
      <c r="A6" s="73">
        <v>1</v>
      </c>
      <c r="B6" s="73" t="s">
        <v>5</v>
      </c>
      <c r="C6" s="240">
        <v>39</v>
      </c>
      <c r="D6" s="241" t="s">
        <v>908</v>
      </c>
      <c r="E6" s="152" t="s">
        <v>5</v>
      </c>
      <c r="F6" s="242" t="s">
        <v>909</v>
      </c>
      <c r="G6" s="242" t="s">
        <v>889</v>
      </c>
      <c r="H6" s="242" t="s">
        <v>889</v>
      </c>
      <c r="I6" s="242" t="s">
        <v>889</v>
      </c>
      <c r="J6" s="242" t="s">
        <v>889</v>
      </c>
      <c r="K6" s="242" t="s">
        <v>889</v>
      </c>
      <c r="L6" s="242" t="s">
        <v>889</v>
      </c>
      <c r="M6" s="242" t="s">
        <v>909</v>
      </c>
      <c r="N6" s="243" t="s">
        <v>896</v>
      </c>
      <c r="O6" s="244" t="s">
        <v>891</v>
      </c>
      <c r="P6" s="244" t="s">
        <v>890</v>
      </c>
      <c r="Q6" s="245" t="s">
        <v>890</v>
      </c>
      <c r="R6" s="242" t="s">
        <v>910</v>
      </c>
      <c r="S6" s="244" t="s">
        <v>911</v>
      </c>
      <c r="T6" s="244" t="s">
        <v>911</v>
      </c>
      <c r="U6" s="244" t="s">
        <v>891</v>
      </c>
      <c r="V6" s="244" t="s">
        <v>891</v>
      </c>
      <c r="W6" s="246" t="s">
        <v>905</v>
      </c>
      <c r="X6" s="247" t="s">
        <v>912</v>
      </c>
      <c r="Y6" s="155"/>
      <c r="Z6" s="391"/>
      <c r="AA6" s="302" t="s">
        <v>1168</v>
      </c>
      <c r="AB6" s="345" t="s">
        <v>1170</v>
      </c>
      <c r="AC6" s="445"/>
    </row>
    <row r="7" spans="1:29" x14ac:dyDescent="0.2">
      <c r="A7" s="73">
        <v>2</v>
      </c>
      <c r="B7" s="73" t="s">
        <v>7</v>
      </c>
      <c r="C7" s="240">
        <v>40</v>
      </c>
      <c r="D7" s="241" t="s">
        <v>913</v>
      </c>
      <c r="E7" s="152" t="s">
        <v>7</v>
      </c>
      <c r="F7" s="242" t="s">
        <v>889</v>
      </c>
      <c r="G7" s="242" t="s">
        <v>889</v>
      </c>
      <c r="H7" s="242" t="s">
        <v>889</v>
      </c>
      <c r="I7" s="242" t="s">
        <v>889</v>
      </c>
      <c r="J7" s="242" t="s">
        <v>914</v>
      </c>
      <c r="K7" s="242" t="s">
        <v>889</v>
      </c>
      <c r="L7" s="242" t="s">
        <v>889</v>
      </c>
      <c r="M7" s="242" t="s">
        <v>915</v>
      </c>
      <c r="N7" s="243" t="s">
        <v>896</v>
      </c>
      <c r="O7" s="244" t="s">
        <v>891</v>
      </c>
      <c r="P7" s="244" t="s">
        <v>890</v>
      </c>
      <c r="Q7" s="245" t="s">
        <v>890</v>
      </c>
      <c r="R7" s="242" t="s">
        <v>916</v>
      </c>
      <c r="S7" s="244" t="s">
        <v>897</v>
      </c>
      <c r="T7" s="244" t="s">
        <v>911</v>
      </c>
      <c r="U7" s="244">
        <v>3</v>
      </c>
      <c r="V7" s="244">
        <v>3</v>
      </c>
      <c r="W7" s="246" t="s">
        <v>917</v>
      </c>
      <c r="X7" s="247" t="s">
        <v>918</v>
      </c>
      <c r="Y7" s="155"/>
      <c r="Z7" s="391"/>
      <c r="AA7" s="302" t="s">
        <v>1171</v>
      </c>
      <c r="AB7" s="345" t="s">
        <v>1173</v>
      </c>
      <c r="AC7" s="445"/>
    </row>
    <row r="8" spans="1:29" x14ac:dyDescent="0.2">
      <c r="A8" s="73">
        <v>3</v>
      </c>
      <c r="B8" s="73" t="s">
        <v>8</v>
      </c>
      <c r="C8" s="240">
        <v>41</v>
      </c>
      <c r="D8" s="248" t="s">
        <v>919</v>
      </c>
      <c r="E8" s="249" t="s">
        <v>8</v>
      </c>
      <c r="F8" s="242" t="s">
        <v>902</v>
      </c>
      <c r="G8" s="242" t="s">
        <v>920</v>
      </c>
      <c r="H8" s="242" t="s">
        <v>909</v>
      </c>
      <c r="I8" s="242" t="s">
        <v>902</v>
      </c>
      <c r="J8" s="242" t="s">
        <v>903</v>
      </c>
      <c r="K8" s="242" t="s">
        <v>909</v>
      </c>
      <c r="L8" s="242" t="s">
        <v>909</v>
      </c>
      <c r="M8" s="242" t="s">
        <v>902</v>
      </c>
      <c r="N8" s="243" t="s">
        <v>902</v>
      </c>
      <c r="O8" s="244" t="s">
        <v>921</v>
      </c>
      <c r="P8" s="244">
        <v>3</v>
      </c>
      <c r="Q8" s="245">
        <v>3</v>
      </c>
      <c r="R8" s="242" t="s">
        <v>903</v>
      </c>
      <c r="S8" s="244" t="s">
        <v>922</v>
      </c>
      <c r="T8" s="244">
        <v>2</v>
      </c>
      <c r="U8" s="250" t="s">
        <v>923</v>
      </c>
      <c r="V8" s="250" t="s">
        <v>924</v>
      </c>
      <c r="W8" s="251" t="s">
        <v>925</v>
      </c>
      <c r="X8" s="252" t="s">
        <v>926</v>
      </c>
      <c r="Y8" s="155"/>
      <c r="Z8" s="391" t="s">
        <v>927</v>
      </c>
      <c r="AA8" s="302" t="s">
        <v>1174</v>
      </c>
      <c r="AB8" s="345" t="s">
        <v>1175</v>
      </c>
      <c r="AC8" s="445"/>
    </row>
    <row r="9" spans="1:29" x14ac:dyDescent="0.2">
      <c r="A9" s="73">
        <v>4</v>
      </c>
      <c r="B9" s="73" t="s">
        <v>9</v>
      </c>
      <c r="C9" s="240">
        <v>42</v>
      </c>
      <c r="D9" s="248" t="s">
        <v>928</v>
      </c>
      <c r="E9" s="249" t="s">
        <v>9</v>
      </c>
      <c r="F9" s="242" t="s">
        <v>929</v>
      </c>
      <c r="G9" s="242" t="s">
        <v>930</v>
      </c>
      <c r="H9" s="242" t="s">
        <v>931</v>
      </c>
      <c r="I9" s="242" t="s">
        <v>932</v>
      </c>
      <c r="J9" s="242" t="s">
        <v>933</v>
      </c>
      <c r="K9" s="242" t="s">
        <v>902</v>
      </c>
      <c r="L9" s="242" t="s">
        <v>902</v>
      </c>
      <c r="M9" s="242" t="s">
        <v>934</v>
      </c>
      <c r="N9" s="243" t="s">
        <v>935</v>
      </c>
      <c r="O9" s="244" t="s">
        <v>936</v>
      </c>
      <c r="P9" s="244" t="s">
        <v>903</v>
      </c>
      <c r="Q9" s="245" t="s">
        <v>937</v>
      </c>
      <c r="R9" s="242" t="s">
        <v>929</v>
      </c>
      <c r="S9" s="244" t="s">
        <v>938</v>
      </c>
      <c r="T9" s="244" t="s">
        <v>897</v>
      </c>
      <c r="U9" s="244" t="s">
        <v>939</v>
      </c>
      <c r="V9" s="244">
        <v>3</v>
      </c>
      <c r="W9" s="251" t="s">
        <v>940</v>
      </c>
      <c r="X9" s="252" t="s">
        <v>940</v>
      </c>
      <c r="Y9" s="155"/>
      <c r="Z9" s="391" t="s">
        <v>941</v>
      </c>
      <c r="AA9" s="302" t="s">
        <v>1176</v>
      </c>
      <c r="AB9" s="345" t="s">
        <v>1177</v>
      </c>
      <c r="AC9" s="445"/>
    </row>
    <row r="10" spans="1:29" x14ac:dyDescent="0.2">
      <c r="A10" s="73">
        <v>5</v>
      </c>
      <c r="B10" s="90" t="s">
        <v>571</v>
      </c>
      <c r="C10" s="240">
        <v>43</v>
      </c>
      <c r="D10" s="248" t="s">
        <v>942</v>
      </c>
      <c r="E10" s="91" t="s">
        <v>571</v>
      </c>
      <c r="F10" s="242" t="s">
        <v>943</v>
      </c>
      <c r="G10" s="242" t="s">
        <v>944</v>
      </c>
      <c r="H10" s="242" t="s">
        <v>945</v>
      </c>
      <c r="I10" s="242" t="s">
        <v>946</v>
      </c>
      <c r="J10" s="242" t="s">
        <v>934</v>
      </c>
      <c r="K10" s="242" t="s">
        <v>947</v>
      </c>
      <c r="L10" s="242" t="s">
        <v>889</v>
      </c>
      <c r="M10" s="242" t="s">
        <v>948</v>
      </c>
      <c r="N10" s="243" t="s">
        <v>949</v>
      </c>
      <c r="O10" s="253">
        <v>3</v>
      </c>
      <c r="P10" s="244" t="s">
        <v>904</v>
      </c>
      <c r="Q10" s="245">
        <v>4</v>
      </c>
      <c r="R10" s="242" t="s">
        <v>950</v>
      </c>
      <c r="S10" s="244" t="s">
        <v>951</v>
      </c>
      <c r="T10" s="244" t="s">
        <v>897</v>
      </c>
      <c r="U10" s="244" t="s">
        <v>897</v>
      </c>
      <c r="V10" s="244">
        <v>3</v>
      </c>
      <c r="W10" s="251" t="s">
        <v>940</v>
      </c>
      <c r="X10" s="252" t="s">
        <v>940</v>
      </c>
      <c r="Y10" s="155"/>
      <c r="Z10" s="391" t="s">
        <v>952</v>
      </c>
      <c r="AA10" s="302" t="s">
        <v>1178</v>
      </c>
      <c r="AB10" s="345" t="s">
        <v>1177</v>
      </c>
      <c r="AC10" s="445"/>
    </row>
    <row r="11" spans="1:29" x14ac:dyDescent="0.2">
      <c r="A11" s="73">
        <v>6</v>
      </c>
      <c r="B11" s="91" t="s">
        <v>573</v>
      </c>
      <c r="C11" s="240">
        <v>44</v>
      </c>
      <c r="D11" s="241" t="s">
        <v>953</v>
      </c>
      <c r="E11" s="91" t="s">
        <v>573</v>
      </c>
      <c r="F11" s="242" t="s">
        <v>954</v>
      </c>
      <c r="G11" s="242" t="s">
        <v>955</v>
      </c>
      <c r="H11" s="242" t="s">
        <v>954</v>
      </c>
      <c r="I11" s="242" t="s">
        <v>956</v>
      </c>
      <c r="J11" s="242" t="s">
        <v>957</v>
      </c>
      <c r="K11" s="242" t="s">
        <v>958</v>
      </c>
      <c r="L11" s="242" t="s">
        <v>896</v>
      </c>
      <c r="M11" s="242" t="s">
        <v>954</v>
      </c>
      <c r="N11" s="243" t="s">
        <v>959</v>
      </c>
      <c r="O11" s="253">
        <v>3</v>
      </c>
      <c r="P11" s="244">
        <v>3</v>
      </c>
      <c r="Q11" s="245" t="s">
        <v>935</v>
      </c>
      <c r="R11" s="242" t="s">
        <v>954</v>
      </c>
      <c r="S11" s="244" t="s">
        <v>960</v>
      </c>
      <c r="T11" s="244" t="s">
        <v>961</v>
      </c>
      <c r="U11" s="244" t="s">
        <v>897</v>
      </c>
      <c r="V11" s="244" t="s">
        <v>961</v>
      </c>
      <c r="W11" s="251" t="s">
        <v>962</v>
      </c>
      <c r="X11" s="252" t="s">
        <v>503</v>
      </c>
      <c r="Y11" s="155"/>
      <c r="Z11" s="392" t="s">
        <v>963</v>
      </c>
      <c r="AA11" s="302">
        <v>0</v>
      </c>
      <c r="AB11" s="345" t="s">
        <v>1177</v>
      </c>
      <c r="AC11" s="446" t="s">
        <v>1181</v>
      </c>
    </row>
    <row r="12" spans="1:29" x14ac:dyDescent="0.2">
      <c r="A12" s="73">
        <v>7</v>
      </c>
      <c r="B12" s="92" t="s">
        <v>575</v>
      </c>
      <c r="C12" s="240">
        <v>45</v>
      </c>
      <c r="D12" s="248" t="s">
        <v>964</v>
      </c>
      <c r="E12" s="92" t="s">
        <v>575</v>
      </c>
      <c r="F12" s="242" t="s">
        <v>957</v>
      </c>
      <c r="G12" s="242" t="s">
        <v>957</v>
      </c>
      <c r="H12" s="242" t="s">
        <v>945</v>
      </c>
      <c r="I12" s="242" t="s">
        <v>957</v>
      </c>
      <c r="J12" s="242" t="s">
        <v>965</v>
      </c>
      <c r="K12" s="242" t="s">
        <v>965</v>
      </c>
      <c r="L12" s="242" t="s">
        <v>889</v>
      </c>
      <c r="M12" s="242" t="s">
        <v>966</v>
      </c>
      <c r="N12" s="243" t="s">
        <v>967</v>
      </c>
      <c r="O12" s="244" t="s">
        <v>968</v>
      </c>
      <c r="P12" s="253" t="s">
        <v>969</v>
      </c>
      <c r="Q12" s="245" t="s">
        <v>970</v>
      </c>
      <c r="R12" s="242" t="s">
        <v>896</v>
      </c>
      <c r="S12" s="244">
        <v>3</v>
      </c>
      <c r="T12" s="244" t="s">
        <v>891</v>
      </c>
      <c r="U12" s="253" t="s">
        <v>923</v>
      </c>
      <c r="V12" s="244">
        <v>3</v>
      </c>
      <c r="W12" s="251" t="s">
        <v>971</v>
      </c>
      <c r="X12" s="252" t="s">
        <v>972</v>
      </c>
      <c r="Y12" s="155" t="s">
        <v>973</v>
      </c>
      <c r="Z12" s="391" t="s">
        <v>974</v>
      </c>
      <c r="AA12" s="302" t="s">
        <v>1182</v>
      </c>
      <c r="AB12" s="345" t="s">
        <v>1175</v>
      </c>
      <c r="AC12" s="445"/>
    </row>
    <row r="13" spans="1:29" x14ac:dyDescent="0.2">
      <c r="A13" s="73">
        <v>8</v>
      </c>
      <c r="B13" s="93" t="s">
        <v>578</v>
      </c>
      <c r="C13" s="240">
        <v>46</v>
      </c>
      <c r="D13" s="248" t="s">
        <v>447</v>
      </c>
      <c r="E13" s="92" t="s">
        <v>578</v>
      </c>
      <c r="F13" s="242" t="s">
        <v>975</v>
      </c>
      <c r="G13" s="242" t="s">
        <v>902</v>
      </c>
      <c r="H13" s="242" t="s">
        <v>976</v>
      </c>
      <c r="I13" s="242" t="s">
        <v>903</v>
      </c>
      <c r="J13" s="242" t="s">
        <v>902</v>
      </c>
      <c r="K13" s="242" t="s">
        <v>977</v>
      </c>
      <c r="L13" s="242" t="s">
        <v>902</v>
      </c>
      <c r="M13" s="242" t="s">
        <v>935</v>
      </c>
      <c r="N13" s="243" t="s">
        <v>903</v>
      </c>
      <c r="O13" s="244"/>
      <c r="P13" s="244" t="s">
        <v>904</v>
      </c>
      <c r="Q13" s="245">
        <v>2</v>
      </c>
      <c r="R13" s="242" t="s">
        <v>890</v>
      </c>
      <c r="S13" s="244"/>
      <c r="T13" s="244"/>
      <c r="U13" s="244"/>
      <c r="V13" s="244"/>
      <c r="W13" s="251" t="s">
        <v>978</v>
      </c>
      <c r="X13" s="252" t="s">
        <v>918</v>
      </c>
      <c r="Y13" s="155"/>
      <c r="Z13" s="391" t="s">
        <v>979</v>
      </c>
      <c r="AA13" s="302" t="s">
        <v>1182</v>
      </c>
      <c r="AB13" s="345" t="s">
        <v>1175</v>
      </c>
      <c r="AC13" s="447"/>
    </row>
    <row r="14" spans="1:29" x14ac:dyDescent="0.2">
      <c r="A14" s="73">
        <v>9</v>
      </c>
      <c r="B14" s="92" t="s">
        <v>581</v>
      </c>
      <c r="C14" s="240">
        <v>47</v>
      </c>
      <c r="D14" s="241" t="s">
        <v>448</v>
      </c>
      <c r="E14" s="91" t="s">
        <v>581</v>
      </c>
      <c r="F14" s="242" t="s">
        <v>889</v>
      </c>
      <c r="G14" s="242" t="s">
        <v>889</v>
      </c>
      <c r="H14" s="242" t="s">
        <v>889</v>
      </c>
      <c r="I14" s="242" t="s">
        <v>889</v>
      </c>
      <c r="J14" s="242" t="s">
        <v>889</v>
      </c>
      <c r="K14" s="242" t="s">
        <v>889</v>
      </c>
      <c r="L14" s="242" t="s">
        <v>889</v>
      </c>
      <c r="M14" s="242" t="s">
        <v>889</v>
      </c>
      <c r="N14" s="243" t="s">
        <v>890</v>
      </c>
      <c r="O14" s="244"/>
      <c r="P14" s="244">
        <v>3</v>
      </c>
      <c r="Q14" s="245" t="s">
        <v>890</v>
      </c>
      <c r="R14" s="242" t="s">
        <v>890</v>
      </c>
      <c r="S14" s="244"/>
      <c r="T14" s="244"/>
      <c r="U14" s="244"/>
      <c r="V14" s="244"/>
      <c r="W14" s="251" t="s">
        <v>980</v>
      </c>
      <c r="X14" s="252" t="s">
        <v>981</v>
      </c>
      <c r="Y14" s="155"/>
      <c r="Z14" s="391"/>
      <c r="AA14" s="302" t="s">
        <v>1183</v>
      </c>
      <c r="AB14" s="345" t="s">
        <v>1175</v>
      </c>
      <c r="AC14" s="447"/>
    </row>
    <row r="15" spans="1:29" x14ac:dyDescent="0.2">
      <c r="A15" s="73">
        <v>10</v>
      </c>
      <c r="B15" s="91" t="s">
        <v>583</v>
      </c>
      <c r="C15" s="240">
        <v>48</v>
      </c>
      <c r="D15" s="241" t="s">
        <v>449</v>
      </c>
      <c r="E15" s="91" t="s">
        <v>583</v>
      </c>
      <c r="F15" s="242" t="s">
        <v>889</v>
      </c>
      <c r="G15" s="242" t="s">
        <v>889</v>
      </c>
      <c r="H15" s="242" t="s">
        <v>889</v>
      </c>
      <c r="I15" s="242" t="s">
        <v>889</v>
      </c>
      <c r="J15" s="242" t="s">
        <v>889</v>
      </c>
      <c r="K15" s="242" t="s">
        <v>889</v>
      </c>
      <c r="L15" s="242" t="s">
        <v>889</v>
      </c>
      <c r="M15" s="242" t="s">
        <v>889</v>
      </c>
      <c r="N15" s="243" t="s">
        <v>969</v>
      </c>
      <c r="O15" s="244"/>
      <c r="P15" s="244" t="s">
        <v>890</v>
      </c>
      <c r="Q15" s="245">
        <v>3</v>
      </c>
      <c r="R15" s="242" t="s">
        <v>890</v>
      </c>
      <c r="S15" s="244"/>
      <c r="T15" s="244"/>
      <c r="U15" s="244"/>
      <c r="V15" s="244"/>
      <c r="W15" s="254" t="s">
        <v>893</v>
      </c>
      <c r="X15" s="255" t="s">
        <v>893</v>
      </c>
      <c r="Y15" s="155"/>
      <c r="Z15" s="391"/>
      <c r="AA15" s="302" t="s">
        <v>1182</v>
      </c>
      <c r="AB15" s="345" t="s">
        <v>1175</v>
      </c>
      <c r="AC15" s="447"/>
    </row>
    <row r="16" spans="1:29" x14ac:dyDescent="0.2">
      <c r="A16" s="73">
        <v>11</v>
      </c>
      <c r="B16" s="91" t="s">
        <v>585</v>
      </c>
      <c r="C16" s="240">
        <v>49</v>
      </c>
      <c r="D16" s="241" t="s">
        <v>450</v>
      </c>
      <c r="E16" s="91" t="s">
        <v>585</v>
      </c>
      <c r="F16" s="242" t="s">
        <v>982</v>
      </c>
      <c r="G16" s="256" t="s">
        <v>983</v>
      </c>
      <c r="H16" s="256" t="s">
        <v>889</v>
      </c>
      <c r="I16" s="256" t="s">
        <v>984</v>
      </c>
      <c r="J16" s="256" t="s">
        <v>896</v>
      </c>
      <c r="K16" s="256" t="s">
        <v>889</v>
      </c>
      <c r="L16" s="256" t="s">
        <v>916</v>
      </c>
      <c r="M16" s="242" t="s">
        <v>985</v>
      </c>
      <c r="N16" s="243" t="s">
        <v>986</v>
      </c>
      <c r="O16" s="244"/>
      <c r="P16" s="244" t="s">
        <v>895</v>
      </c>
      <c r="Q16" s="245">
        <v>2</v>
      </c>
      <c r="R16" s="242" t="s">
        <v>890</v>
      </c>
      <c r="S16" s="244"/>
      <c r="T16" s="244"/>
      <c r="U16" s="244"/>
      <c r="V16" s="244"/>
      <c r="W16" s="246" t="s">
        <v>899</v>
      </c>
      <c r="X16" s="247" t="s">
        <v>987</v>
      </c>
      <c r="Y16" s="155"/>
      <c r="Z16" s="391"/>
      <c r="AA16" s="302" t="s">
        <v>1182</v>
      </c>
      <c r="AB16" s="345" t="s">
        <v>1177</v>
      </c>
      <c r="AC16" s="447"/>
    </row>
    <row r="17" spans="1:29" x14ac:dyDescent="0.2">
      <c r="A17" s="73">
        <v>12</v>
      </c>
      <c r="B17" s="94" t="s">
        <v>587</v>
      </c>
      <c r="C17" s="240">
        <v>50</v>
      </c>
      <c r="D17" s="248" t="s">
        <v>451</v>
      </c>
      <c r="E17" s="94" t="s">
        <v>587</v>
      </c>
      <c r="F17" s="242" t="s">
        <v>958</v>
      </c>
      <c r="G17" s="256" t="s">
        <v>958</v>
      </c>
      <c r="H17" s="256" t="s">
        <v>988</v>
      </c>
      <c r="I17" s="256" t="s">
        <v>948</v>
      </c>
      <c r="J17" s="256" t="s">
        <v>934</v>
      </c>
      <c r="K17" s="256" t="s">
        <v>957</v>
      </c>
      <c r="L17" s="256" t="s">
        <v>989</v>
      </c>
      <c r="M17" s="242" t="s">
        <v>957</v>
      </c>
      <c r="N17" s="243" t="s">
        <v>958</v>
      </c>
      <c r="O17" s="244" t="s">
        <v>891</v>
      </c>
      <c r="P17" s="244">
        <v>3</v>
      </c>
      <c r="Q17" s="245">
        <v>3</v>
      </c>
      <c r="R17" s="242" t="s">
        <v>890</v>
      </c>
      <c r="S17" s="244" t="s">
        <v>891</v>
      </c>
      <c r="T17" s="244" t="s">
        <v>891</v>
      </c>
      <c r="U17" s="244" t="s">
        <v>891</v>
      </c>
      <c r="V17" s="244">
        <v>3</v>
      </c>
      <c r="W17" s="246" t="s">
        <v>990</v>
      </c>
      <c r="X17" s="247" t="s">
        <v>991</v>
      </c>
      <c r="Y17" s="155"/>
      <c r="Z17" s="391" t="s">
        <v>992</v>
      </c>
      <c r="AA17" s="302" t="s">
        <v>1182</v>
      </c>
      <c r="AB17" s="345" t="s">
        <v>1175</v>
      </c>
      <c r="AC17" s="447"/>
    </row>
    <row r="18" spans="1:29" x14ac:dyDescent="0.2">
      <c r="A18" s="73">
        <v>13</v>
      </c>
      <c r="B18" s="94" t="s">
        <v>589</v>
      </c>
      <c r="C18" s="240">
        <v>51</v>
      </c>
      <c r="D18" s="248" t="s">
        <v>452</v>
      </c>
      <c r="E18" s="94" t="s">
        <v>589</v>
      </c>
      <c r="F18" s="242" t="s">
        <v>935</v>
      </c>
      <c r="G18" s="242" t="s">
        <v>993</v>
      </c>
      <c r="H18" s="242" t="s">
        <v>935</v>
      </c>
      <c r="I18" s="242" t="s">
        <v>935</v>
      </c>
      <c r="J18" s="242" t="s">
        <v>935</v>
      </c>
      <c r="K18" s="242" t="s">
        <v>903</v>
      </c>
      <c r="L18" s="242" t="s">
        <v>935</v>
      </c>
      <c r="M18" s="242" t="s">
        <v>957</v>
      </c>
      <c r="N18" s="243" t="s">
        <v>955</v>
      </c>
      <c r="O18" s="244" t="s">
        <v>938</v>
      </c>
      <c r="P18" s="244" t="s">
        <v>903</v>
      </c>
      <c r="Q18" s="245">
        <v>2</v>
      </c>
      <c r="R18" s="242" t="s">
        <v>948</v>
      </c>
      <c r="S18" s="244" t="s">
        <v>938</v>
      </c>
      <c r="T18" s="244" t="s">
        <v>897</v>
      </c>
      <c r="U18" s="244" t="s">
        <v>938</v>
      </c>
      <c r="V18" s="244" t="s">
        <v>897</v>
      </c>
      <c r="W18" s="246" t="s">
        <v>940</v>
      </c>
      <c r="X18" s="247" t="s">
        <v>994</v>
      </c>
      <c r="Y18" s="155"/>
      <c r="Z18" s="391" t="s">
        <v>995</v>
      </c>
      <c r="AA18" s="302" t="s">
        <v>1182</v>
      </c>
      <c r="AB18" s="345" t="s">
        <v>1175</v>
      </c>
      <c r="AC18" s="447"/>
    </row>
    <row r="19" spans="1:29" x14ac:dyDescent="0.2">
      <c r="A19" s="73">
        <v>14</v>
      </c>
      <c r="B19" s="95" t="s">
        <v>590</v>
      </c>
      <c r="C19" s="240">
        <v>52</v>
      </c>
      <c r="D19" s="241" t="s">
        <v>453</v>
      </c>
      <c r="E19" s="95" t="s">
        <v>590</v>
      </c>
      <c r="F19" s="242" t="s">
        <v>956</v>
      </c>
      <c r="G19" s="242" t="s">
        <v>915</v>
      </c>
      <c r="H19" s="242" t="s">
        <v>956</v>
      </c>
      <c r="I19" s="242" t="s">
        <v>996</v>
      </c>
      <c r="J19" s="242" t="s">
        <v>896</v>
      </c>
      <c r="K19" s="242" t="s">
        <v>996</v>
      </c>
      <c r="L19" s="242" t="s">
        <v>896</v>
      </c>
      <c r="M19" s="242" t="s">
        <v>997</v>
      </c>
      <c r="N19" s="243" t="s">
        <v>969</v>
      </c>
      <c r="O19" s="244" t="s">
        <v>897</v>
      </c>
      <c r="P19" s="244">
        <v>3</v>
      </c>
      <c r="Q19" s="245" t="s">
        <v>890</v>
      </c>
      <c r="R19" s="242" t="s">
        <v>950</v>
      </c>
      <c r="S19" s="257" t="s">
        <v>911</v>
      </c>
      <c r="T19" s="244">
        <v>3</v>
      </c>
      <c r="U19" s="244" t="s">
        <v>998</v>
      </c>
      <c r="V19" s="244" t="s">
        <v>891</v>
      </c>
      <c r="W19" s="246" t="s">
        <v>981</v>
      </c>
      <c r="X19" s="247" t="s">
        <v>999</v>
      </c>
      <c r="Y19" s="155"/>
      <c r="Z19" s="391"/>
      <c r="AA19" s="302" t="s">
        <v>1182</v>
      </c>
      <c r="AB19" s="345" t="s">
        <v>1175</v>
      </c>
      <c r="AC19" s="447"/>
    </row>
    <row r="20" spans="1:29" x14ac:dyDescent="0.2">
      <c r="A20" s="73">
        <v>15</v>
      </c>
      <c r="B20" s="96" t="s">
        <v>591</v>
      </c>
      <c r="C20" s="240">
        <v>53</v>
      </c>
      <c r="D20" s="248" t="s">
        <v>34</v>
      </c>
      <c r="E20" s="94" t="s">
        <v>591</v>
      </c>
      <c r="F20" s="242" t="s">
        <v>958</v>
      </c>
      <c r="G20" s="242" t="s">
        <v>934</v>
      </c>
      <c r="H20" s="242" t="s">
        <v>934</v>
      </c>
      <c r="I20" s="242" t="s">
        <v>1000</v>
      </c>
      <c r="J20" s="242" t="s">
        <v>934</v>
      </c>
      <c r="K20" s="242" t="s">
        <v>957</v>
      </c>
      <c r="L20" s="242" t="s">
        <v>934</v>
      </c>
      <c r="M20" s="242" t="s">
        <v>934</v>
      </c>
      <c r="N20" s="243" t="s">
        <v>954</v>
      </c>
      <c r="O20" s="244" t="s">
        <v>968</v>
      </c>
      <c r="P20" s="244">
        <v>3</v>
      </c>
      <c r="Q20" s="245" t="s">
        <v>904</v>
      </c>
      <c r="R20" s="242" t="s">
        <v>890</v>
      </c>
      <c r="S20" s="244" t="s">
        <v>891</v>
      </c>
      <c r="T20" s="244">
        <v>3</v>
      </c>
      <c r="U20" s="244" t="s">
        <v>891</v>
      </c>
      <c r="V20" s="244" t="s">
        <v>891</v>
      </c>
      <c r="W20" s="246" t="s">
        <v>972</v>
      </c>
      <c r="X20" s="247" t="s">
        <v>1001</v>
      </c>
      <c r="Y20" s="155"/>
      <c r="Z20" s="391" t="s">
        <v>992</v>
      </c>
      <c r="AA20" s="302" t="s">
        <v>1182</v>
      </c>
      <c r="AB20" s="345" t="s">
        <v>1175</v>
      </c>
      <c r="AC20" s="447"/>
    </row>
    <row r="21" spans="1:29" x14ac:dyDescent="0.2">
      <c r="A21" s="73">
        <v>16</v>
      </c>
      <c r="B21" s="95" t="s">
        <v>592</v>
      </c>
      <c r="C21" s="240">
        <v>54</v>
      </c>
      <c r="D21" s="241" t="s">
        <v>454</v>
      </c>
      <c r="E21" s="95" t="s">
        <v>592</v>
      </c>
      <c r="F21" s="242" t="s">
        <v>915</v>
      </c>
      <c r="G21" s="242" t="s">
        <v>915</v>
      </c>
      <c r="H21" s="242" t="s">
        <v>1002</v>
      </c>
      <c r="I21" s="242" t="s">
        <v>1003</v>
      </c>
      <c r="J21" s="242" t="s">
        <v>1004</v>
      </c>
      <c r="K21" s="242" t="s">
        <v>896</v>
      </c>
      <c r="L21" s="242" t="s">
        <v>890</v>
      </c>
      <c r="M21" s="242" t="s">
        <v>996</v>
      </c>
      <c r="N21" s="243" t="s">
        <v>958</v>
      </c>
      <c r="O21" s="244" t="s">
        <v>968</v>
      </c>
      <c r="P21" s="244">
        <v>3</v>
      </c>
      <c r="Q21" s="245">
        <v>3</v>
      </c>
      <c r="R21" s="242" t="s">
        <v>902</v>
      </c>
      <c r="S21" s="244" t="s">
        <v>897</v>
      </c>
      <c r="T21" s="244" t="s">
        <v>898</v>
      </c>
      <c r="U21" s="244" t="s">
        <v>1005</v>
      </c>
      <c r="V21" s="244" t="s">
        <v>897</v>
      </c>
      <c r="W21" s="246" t="s">
        <v>1006</v>
      </c>
      <c r="X21" s="247" t="s">
        <v>1007</v>
      </c>
      <c r="Y21" s="155"/>
      <c r="Z21" s="391"/>
      <c r="AA21" s="302" t="s">
        <v>1176</v>
      </c>
      <c r="AB21" s="345" t="s">
        <v>1175</v>
      </c>
      <c r="AC21" s="447"/>
    </row>
    <row r="22" spans="1:29" x14ac:dyDescent="0.2">
      <c r="A22" s="73">
        <v>17</v>
      </c>
      <c r="B22" s="95" t="s">
        <v>32</v>
      </c>
      <c r="C22" s="240">
        <v>55</v>
      </c>
      <c r="D22" s="248" t="s">
        <v>455</v>
      </c>
      <c r="E22" s="95" t="s">
        <v>32</v>
      </c>
      <c r="F22" s="242" t="s">
        <v>903</v>
      </c>
      <c r="G22" s="242" t="s">
        <v>902</v>
      </c>
      <c r="H22" s="242" t="s">
        <v>903</v>
      </c>
      <c r="I22" s="242" t="s">
        <v>1008</v>
      </c>
      <c r="J22" s="242" t="s">
        <v>903</v>
      </c>
      <c r="K22" s="242" t="s">
        <v>903</v>
      </c>
      <c r="L22" s="242" t="s">
        <v>903</v>
      </c>
      <c r="M22" s="242" t="s">
        <v>902</v>
      </c>
      <c r="N22" s="243" t="s">
        <v>903</v>
      </c>
      <c r="O22" s="244" t="s">
        <v>938</v>
      </c>
      <c r="P22" s="244" t="s">
        <v>903</v>
      </c>
      <c r="Q22" s="245">
        <v>2</v>
      </c>
      <c r="R22" s="242" t="s">
        <v>958</v>
      </c>
      <c r="S22" s="244">
        <v>3</v>
      </c>
      <c r="T22" s="253" t="s">
        <v>1009</v>
      </c>
      <c r="U22" s="244" t="s">
        <v>891</v>
      </c>
      <c r="V22" s="244" t="s">
        <v>891</v>
      </c>
      <c r="W22" s="246" t="s">
        <v>1010</v>
      </c>
      <c r="X22" s="247" t="s">
        <v>1011</v>
      </c>
      <c r="Y22" s="155"/>
      <c r="Z22" s="391" t="s">
        <v>1012</v>
      </c>
      <c r="AA22" s="302" t="s">
        <v>1182</v>
      </c>
      <c r="AB22" s="345" t="s">
        <v>1175</v>
      </c>
      <c r="AC22" s="447"/>
    </row>
    <row r="23" spans="1:29" x14ac:dyDescent="0.2">
      <c r="A23" s="73">
        <v>18</v>
      </c>
      <c r="B23" s="94" t="s">
        <v>593</v>
      </c>
      <c r="C23" s="240">
        <v>56</v>
      </c>
      <c r="D23" s="241" t="s">
        <v>456</v>
      </c>
      <c r="E23" s="95" t="s">
        <v>593</v>
      </c>
      <c r="F23" s="242" t="s">
        <v>935</v>
      </c>
      <c r="G23" s="242" t="s">
        <v>1013</v>
      </c>
      <c r="H23" s="242" t="s">
        <v>935</v>
      </c>
      <c r="I23" s="242" t="s">
        <v>988</v>
      </c>
      <c r="J23" s="242" t="s">
        <v>988</v>
      </c>
      <c r="K23" s="242" t="s">
        <v>935</v>
      </c>
      <c r="L23" s="242" t="s">
        <v>957</v>
      </c>
      <c r="M23" s="242" t="s">
        <v>935</v>
      </c>
      <c r="N23" s="243" t="s">
        <v>896</v>
      </c>
      <c r="O23" s="244" t="s">
        <v>891</v>
      </c>
      <c r="P23" s="244" t="s">
        <v>895</v>
      </c>
      <c r="Q23" s="245" t="s">
        <v>890</v>
      </c>
      <c r="R23" s="242" t="s">
        <v>950</v>
      </c>
      <c r="S23" s="244" t="s">
        <v>897</v>
      </c>
      <c r="T23" s="244" t="s">
        <v>897</v>
      </c>
      <c r="U23" s="244">
        <v>3</v>
      </c>
      <c r="V23" s="244">
        <v>3</v>
      </c>
      <c r="W23" s="246" t="s">
        <v>994</v>
      </c>
      <c r="X23" s="247" t="s">
        <v>940</v>
      </c>
      <c r="Y23" s="155"/>
      <c r="Z23" s="392" t="s">
        <v>1014</v>
      </c>
      <c r="AA23" s="302" t="s">
        <v>1168</v>
      </c>
      <c r="AB23" s="345" t="s">
        <v>1173</v>
      </c>
      <c r="AC23" s="447"/>
    </row>
    <row r="24" spans="1:29" x14ac:dyDescent="0.2">
      <c r="A24" s="73">
        <v>19</v>
      </c>
      <c r="B24" s="94" t="s">
        <v>595</v>
      </c>
      <c r="C24" s="240">
        <v>57</v>
      </c>
      <c r="D24" s="248" t="s">
        <v>457</v>
      </c>
      <c r="E24" s="94" t="s">
        <v>595</v>
      </c>
      <c r="F24" s="242" t="s">
        <v>902</v>
      </c>
      <c r="G24" s="242" t="s">
        <v>902</v>
      </c>
      <c r="H24" s="242" t="s">
        <v>903</v>
      </c>
      <c r="I24" s="242" t="s">
        <v>903</v>
      </c>
      <c r="J24" s="242" t="s">
        <v>902</v>
      </c>
      <c r="K24" s="242" t="s">
        <v>902</v>
      </c>
      <c r="L24" s="242" t="s">
        <v>903</v>
      </c>
      <c r="M24" s="242" t="s">
        <v>903</v>
      </c>
      <c r="N24" s="243" t="s">
        <v>903</v>
      </c>
      <c r="O24" s="244" t="s">
        <v>938</v>
      </c>
      <c r="P24" s="244" t="s">
        <v>903</v>
      </c>
      <c r="Q24" s="245" t="s">
        <v>903</v>
      </c>
      <c r="R24" s="242" t="s">
        <v>896</v>
      </c>
      <c r="S24" s="244">
        <v>3</v>
      </c>
      <c r="T24" s="244">
        <v>3</v>
      </c>
      <c r="U24" s="244" t="s">
        <v>891</v>
      </c>
      <c r="V24" s="244" t="s">
        <v>891</v>
      </c>
      <c r="W24" s="246" t="s">
        <v>1011</v>
      </c>
      <c r="X24" s="247" t="s">
        <v>906</v>
      </c>
      <c r="Y24" s="155"/>
      <c r="Z24" s="391" t="s">
        <v>1012</v>
      </c>
      <c r="AA24" s="302" t="s">
        <v>1184</v>
      </c>
      <c r="AB24" s="345" t="s">
        <v>1173</v>
      </c>
      <c r="AC24" s="447"/>
    </row>
    <row r="25" spans="1:29" x14ac:dyDescent="0.2">
      <c r="A25" s="73">
        <v>20</v>
      </c>
      <c r="B25" s="94" t="s">
        <v>597</v>
      </c>
      <c r="C25" s="240">
        <v>58</v>
      </c>
      <c r="D25" s="241" t="s">
        <v>458</v>
      </c>
      <c r="E25" s="95" t="s">
        <v>597</v>
      </c>
      <c r="F25" s="242" t="s">
        <v>1015</v>
      </c>
      <c r="G25" s="242" t="s">
        <v>1015</v>
      </c>
      <c r="H25" s="242" t="s">
        <v>1016</v>
      </c>
      <c r="I25" s="242" t="s">
        <v>935</v>
      </c>
      <c r="J25" s="242" t="s">
        <v>1017</v>
      </c>
      <c r="K25" s="242" t="s">
        <v>967</v>
      </c>
      <c r="L25" s="242" t="s">
        <v>958</v>
      </c>
      <c r="M25" s="242" t="s">
        <v>1016</v>
      </c>
      <c r="N25" s="243" t="s">
        <v>1018</v>
      </c>
      <c r="O25" s="244" t="s">
        <v>891</v>
      </c>
      <c r="P25" s="244" t="s">
        <v>903</v>
      </c>
      <c r="Q25" s="245" t="s">
        <v>895</v>
      </c>
      <c r="R25" s="242" t="s">
        <v>902</v>
      </c>
      <c r="S25" s="244" t="s">
        <v>898</v>
      </c>
      <c r="T25" s="244" t="s">
        <v>898</v>
      </c>
      <c r="U25" s="244" t="s">
        <v>898</v>
      </c>
      <c r="V25" s="244">
        <v>3</v>
      </c>
      <c r="W25" s="246" t="s">
        <v>1019</v>
      </c>
      <c r="X25" s="247" t="s">
        <v>1020</v>
      </c>
      <c r="Y25" s="155"/>
      <c r="Z25" s="391" t="s">
        <v>1021</v>
      </c>
      <c r="AA25" s="302" t="s">
        <v>1185</v>
      </c>
      <c r="AB25" s="345" t="s">
        <v>1173</v>
      </c>
      <c r="AC25" s="447"/>
    </row>
    <row r="26" spans="1:29" x14ac:dyDescent="0.2">
      <c r="A26" s="73">
        <v>21</v>
      </c>
      <c r="B26" s="97" t="s">
        <v>598</v>
      </c>
      <c r="C26" s="240">
        <v>59</v>
      </c>
      <c r="D26" s="241" t="s">
        <v>459</v>
      </c>
      <c r="E26" s="95" t="s">
        <v>598</v>
      </c>
      <c r="F26" s="242" t="s">
        <v>975</v>
      </c>
      <c r="G26" s="242" t="s">
        <v>890</v>
      </c>
      <c r="H26" s="242" t="s">
        <v>954</v>
      </c>
      <c r="I26" s="242" t="s">
        <v>944</v>
      </c>
      <c r="J26" s="242" t="s">
        <v>896</v>
      </c>
      <c r="K26" s="242" t="s">
        <v>935</v>
      </c>
      <c r="L26" s="242" t="s">
        <v>889</v>
      </c>
      <c r="M26" s="242" t="s">
        <v>935</v>
      </c>
      <c r="N26" s="243" t="s">
        <v>1022</v>
      </c>
      <c r="O26" s="244" t="s">
        <v>898</v>
      </c>
      <c r="P26" s="244">
        <v>3</v>
      </c>
      <c r="Q26" s="245">
        <v>3</v>
      </c>
      <c r="R26" s="242" t="s">
        <v>890</v>
      </c>
      <c r="S26" s="244">
        <v>4</v>
      </c>
      <c r="T26" s="244" t="s">
        <v>891</v>
      </c>
      <c r="U26" s="244">
        <v>3</v>
      </c>
      <c r="V26" s="244" t="s">
        <v>891</v>
      </c>
      <c r="W26" s="246" t="s">
        <v>987</v>
      </c>
      <c r="X26" s="247" t="s">
        <v>1023</v>
      </c>
      <c r="Y26" s="155"/>
      <c r="Z26" s="391"/>
      <c r="AA26" s="302" t="s">
        <v>1168</v>
      </c>
      <c r="AB26" s="345" t="s">
        <v>1177</v>
      </c>
      <c r="AC26" s="447"/>
    </row>
    <row r="27" spans="1:29" x14ac:dyDescent="0.2">
      <c r="A27" s="73">
        <v>22</v>
      </c>
      <c r="B27" s="97" t="s">
        <v>15</v>
      </c>
      <c r="C27" s="240">
        <v>60</v>
      </c>
      <c r="D27" s="241" t="s">
        <v>460</v>
      </c>
      <c r="E27" s="95" t="s">
        <v>15</v>
      </c>
      <c r="F27" s="242" t="s">
        <v>902</v>
      </c>
      <c r="G27" s="242" t="s">
        <v>889</v>
      </c>
      <c r="H27" s="242" t="s">
        <v>902</v>
      </c>
      <c r="I27" s="242" t="s">
        <v>896</v>
      </c>
      <c r="J27" s="242" t="s">
        <v>896</v>
      </c>
      <c r="K27" s="242" t="s">
        <v>902</v>
      </c>
      <c r="L27" s="242" t="s">
        <v>890</v>
      </c>
      <c r="M27" s="242" t="s">
        <v>1024</v>
      </c>
      <c r="N27" s="243" t="s">
        <v>896</v>
      </c>
      <c r="O27" s="244"/>
      <c r="P27" s="244">
        <v>4</v>
      </c>
      <c r="Q27" s="245" t="s">
        <v>895</v>
      </c>
      <c r="R27" s="242" t="s">
        <v>890</v>
      </c>
      <c r="S27" s="244"/>
      <c r="T27" s="244"/>
      <c r="U27" s="244"/>
      <c r="V27" s="244"/>
      <c r="W27" s="246" t="s">
        <v>981</v>
      </c>
      <c r="X27" s="247" t="s">
        <v>1007</v>
      </c>
      <c r="Y27" s="155"/>
      <c r="Z27" s="391"/>
      <c r="AA27" s="302" t="s">
        <v>1184</v>
      </c>
      <c r="AB27" s="345" t="s">
        <v>1177</v>
      </c>
      <c r="AC27" s="447"/>
    </row>
    <row r="28" spans="1:29" x14ac:dyDescent="0.2">
      <c r="A28" s="73">
        <v>23</v>
      </c>
      <c r="B28" s="97" t="s">
        <v>16</v>
      </c>
      <c r="C28" s="240">
        <v>61</v>
      </c>
      <c r="D28" s="248" t="s">
        <v>461</v>
      </c>
      <c r="E28" s="94" t="s">
        <v>16</v>
      </c>
      <c r="F28" s="242" t="s">
        <v>935</v>
      </c>
      <c r="G28" s="242" t="s">
        <v>958</v>
      </c>
      <c r="H28" s="242" t="s">
        <v>954</v>
      </c>
      <c r="I28" s="242" t="s">
        <v>1013</v>
      </c>
      <c r="J28" s="242" t="s">
        <v>965</v>
      </c>
      <c r="K28" s="242" t="s">
        <v>966</v>
      </c>
      <c r="L28" s="242" t="s">
        <v>896</v>
      </c>
      <c r="M28" s="242" t="s">
        <v>935</v>
      </c>
      <c r="N28" s="243" t="s">
        <v>904</v>
      </c>
      <c r="O28" s="244" t="s">
        <v>1025</v>
      </c>
      <c r="P28" s="244">
        <v>3</v>
      </c>
      <c r="Q28" s="245">
        <v>3</v>
      </c>
      <c r="R28" s="242" t="s">
        <v>889</v>
      </c>
      <c r="S28" s="244" t="s">
        <v>891</v>
      </c>
      <c r="T28" s="244" t="s">
        <v>891</v>
      </c>
      <c r="U28" s="244" t="s">
        <v>891</v>
      </c>
      <c r="V28" s="244" t="s">
        <v>891</v>
      </c>
      <c r="W28" s="246" t="s">
        <v>1026</v>
      </c>
      <c r="X28" s="247" t="s">
        <v>940</v>
      </c>
      <c r="Y28" s="155"/>
      <c r="Z28" s="391" t="s">
        <v>952</v>
      </c>
      <c r="AA28" s="302" t="s">
        <v>1183</v>
      </c>
      <c r="AB28" s="345" t="s">
        <v>1177</v>
      </c>
      <c r="AC28" s="447"/>
    </row>
    <row r="29" spans="1:29" x14ac:dyDescent="0.2">
      <c r="A29" s="73">
        <v>24</v>
      </c>
      <c r="B29" s="97" t="s">
        <v>11</v>
      </c>
      <c r="C29" s="240">
        <v>62</v>
      </c>
      <c r="D29" s="248" t="s">
        <v>462</v>
      </c>
      <c r="E29" s="94" t="s">
        <v>11</v>
      </c>
      <c r="F29" s="242" t="s">
        <v>965</v>
      </c>
      <c r="G29" s="242" t="s">
        <v>896</v>
      </c>
      <c r="H29" s="242" t="s">
        <v>954</v>
      </c>
      <c r="I29" s="242" t="s">
        <v>944</v>
      </c>
      <c r="J29" s="242" t="s">
        <v>896</v>
      </c>
      <c r="K29" s="242" t="s">
        <v>935</v>
      </c>
      <c r="L29" s="242" t="s">
        <v>896</v>
      </c>
      <c r="M29" s="242" t="s">
        <v>1027</v>
      </c>
      <c r="N29" s="243" t="s">
        <v>890</v>
      </c>
      <c r="O29" s="244"/>
      <c r="P29" s="244" t="s">
        <v>890</v>
      </c>
      <c r="Q29" s="245">
        <v>3</v>
      </c>
      <c r="R29" s="242" t="s">
        <v>896</v>
      </c>
      <c r="S29" s="244"/>
      <c r="T29" s="244"/>
      <c r="U29" s="244"/>
      <c r="V29" s="244"/>
      <c r="W29" s="246" t="s">
        <v>980</v>
      </c>
      <c r="X29" s="247" t="s">
        <v>1028</v>
      </c>
      <c r="Y29" s="155"/>
      <c r="Z29" s="391" t="s">
        <v>952</v>
      </c>
      <c r="AA29" s="302" t="s">
        <v>1182</v>
      </c>
      <c r="AB29" s="345" t="s">
        <v>1177</v>
      </c>
      <c r="AC29" s="447"/>
    </row>
    <row r="30" spans="1:29" x14ac:dyDescent="0.2">
      <c r="A30" s="73">
        <v>25</v>
      </c>
      <c r="B30" s="97" t="s">
        <v>600</v>
      </c>
      <c r="C30" s="240">
        <v>63</v>
      </c>
      <c r="D30" s="248" t="s">
        <v>463</v>
      </c>
      <c r="E30" s="94" t="s">
        <v>600</v>
      </c>
      <c r="F30" s="242" t="s">
        <v>1016</v>
      </c>
      <c r="G30" s="242" t="s">
        <v>934</v>
      </c>
      <c r="H30" s="242" t="s">
        <v>954</v>
      </c>
      <c r="I30" s="242" t="s">
        <v>948</v>
      </c>
      <c r="J30" s="242" t="s">
        <v>965</v>
      </c>
      <c r="K30" s="242" t="s">
        <v>935</v>
      </c>
      <c r="L30" s="242" t="s">
        <v>977</v>
      </c>
      <c r="M30" s="242" t="s">
        <v>935</v>
      </c>
      <c r="N30" s="243" t="s">
        <v>896</v>
      </c>
      <c r="O30" s="244"/>
      <c r="P30" s="244" t="s">
        <v>904</v>
      </c>
      <c r="Q30" s="245" t="s">
        <v>890</v>
      </c>
      <c r="R30" s="242" t="s">
        <v>890</v>
      </c>
      <c r="S30" s="244"/>
      <c r="T30" s="244"/>
      <c r="U30" s="244"/>
      <c r="V30" s="244"/>
      <c r="W30" s="246">
        <v>0</v>
      </c>
      <c r="X30" s="247">
        <v>0</v>
      </c>
      <c r="Y30" s="155" t="s">
        <v>973</v>
      </c>
      <c r="Z30" s="269" t="s">
        <v>102</v>
      </c>
      <c r="AA30" s="302" t="s">
        <v>1183</v>
      </c>
      <c r="AB30" s="345" t="s">
        <v>1173</v>
      </c>
      <c r="AC30" s="447"/>
    </row>
    <row r="31" spans="1:29" x14ac:dyDescent="0.2">
      <c r="A31" s="83">
        <v>26</v>
      </c>
      <c r="B31" s="98" t="s">
        <v>505</v>
      </c>
      <c r="C31" s="240">
        <v>64</v>
      </c>
      <c r="D31" s="241" t="s">
        <v>464</v>
      </c>
      <c r="E31" s="95" t="s">
        <v>505</v>
      </c>
      <c r="F31" s="242" t="s">
        <v>988</v>
      </c>
      <c r="G31" s="242" t="s">
        <v>958</v>
      </c>
      <c r="H31" s="242" t="s">
        <v>954</v>
      </c>
      <c r="I31" s="242" t="s">
        <v>935</v>
      </c>
      <c r="J31" s="242" t="s">
        <v>935</v>
      </c>
      <c r="K31" s="242" t="s">
        <v>958</v>
      </c>
      <c r="L31" s="242" t="s">
        <v>957</v>
      </c>
      <c r="M31" s="242" t="s">
        <v>935</v>
      </c>
      <c r="N31" s="243" t="s">
        <v>954</v>
      </c>
      <c r="O31" s="244" t="s">
        <v>1029</v>
      </c>
      <c r="P31" s="244" t="s">
        <v>904</v>
      </c>
      <c r="Q31" s="245" t="s">
        <v>1018</v>
      </c>
      <c r="R31" s="242" t="s">
        <v>915</v>
      </c>
      <c r="S31" s="244">
        <v>2</v>
      </c>
      <c r="T31" s="244" t="s">
        <v>938</v>
      </c>
      <c r="U31" s="244" t="s">
        <v>938</v>
      </c>
      <c r="V31" s="244" t="s">
        <v>938</v>
      </c>
      <c r="W31" s="246" t="s">
        <v>1019</v>
      </c>
      <c r="X31" s="247" t="s">
        <v>1030</v>
      </c>
      <c r="Y31" s="155"/>
      <c r="Z31" s="391" t="s">
        <v>992</v>
      </c>
      <c r="AA31" s="302"/>
      <c r="AB31" s="345"/>
      <c r="AC31" s="447"/>
    </row>
    <row r="32" spans="1:29" x14ac:dyDescent="0.2">
      <c r="A32" s="73">
        <v>27</v>
      </c>
      <c r="B32" s="99" t="s">
        <v>20</v>
      </c>
      <c r="C32" s="240">
        <v>65</v>
      </c>
      <c r="D32" s="241" t="s">
        <v>466</v>
      </c>
      <c r="E32" s="99" t="s">
        <v>20</v>
      </c>
      <c r="F32" s="242" t="s">
        <v>957</v>
      </c>
      <c r="G32" s="242" t="s">
        <v>958</v>
      </c>
      <c r="H32" s="242" t="s">
        <v>967</v>
      </c>
      <c r="I32" s="242" t="s">
        <v>1031</v>
      </c>
      <c r="J32" s="242" t="s">
        <v>1032</v>
      </c>
      <c r="K32" s="242" t="s">
        <v>958</v>
      </c>
      <c r="L32" s="242" t="s">
        <v>1033</v>
      </c>
      <c r="M32" s="242" t="s">
        <v>965</v>
      </c>
      <c r="N32" s="243" t="s">
        <v>1034</v>
      </c>
      <c r="O32" s="244" t="s">
        <v>891</v>
      </c>
      <c r="P32" s="244" t="s">
        <v>890</v>
      </c>
      <c r="Q32" s="245" t="s">
        <v>890</v>
      </c>
      <c r="R32" s="242" t="s">
        <v>896</v>
      </c>
      <c r="S32" s="244" t="s">
        <v>891</v>
      </c>
      <c r="T32" s="244" t="s">
        <v>891</v>
      </c>
      <c r="U32" s="244">
        <v>3</v>
      </c>
      <c r="V32" s="244" t="s">
        <v>891</v>
      </c>
      <c r="W32" s="251" t="s">
        <v>971</v>
      </c>
      <c r="X32" s="252" t="s">
        <v>1035</v>
      </c>
      <c r="Y32" s="155"/>
      <c r="Z32" s="391" t="s">
        <v>952</v>
      </c>
      <c r="AA32" s="302" t="s">
        <v>1183</v>
      </c>
      <c r="AB32" s="345" t="s">
        <v>1177</v>
      </c>
      <c r="AC32" s="447"/>
    </row>
    <row r="33" spans="1:29" x14ac:dyDescent="0.2">
      <c r="A33" s="73">
        <v>28</v>
      </c>
      <c r="B33" s="99" t="s">
        <v>22</v>
      </c>
      <c r="C33" s="240">
        <v>66</v>
      </c>
      <c r="D33" s="248" t="s">
        <v>467</v>
      </c>
      <c r="E33" s="99" t="s">
        <v>22</v>
      </c>
      <c r="F33" s="242" t="s">
        <v>954</v>
      </c>
      <c r="G33" s="242" t="s">
        <v>1016</v>
      </c>
      <c r="H33" s="242" t="s">
        <v>954</v>
      </c>
      <c r="I33" s="242" t="s">
        <v>935</v>
      </c>
      <c r="J33" s="242" t="s">
        <v>935</v>
      </c>
      <c r="K33" s="242" t="s">
        <v>935</v>
      </c>
      <c r="L33" s="242" t="s">
        <v>1016</v>
      </c>
      <c r="M33" s="242" t="s">
        <v>935</v>
      </c>
      <c r="N33" s="243" t="s">
        <v>1036</v>
      </c>
      <c r="O33" s="253" t="s">
        <v>1009</v>
      </c>
      <c r="P33" s="253" t="s">
        <v>1037</v>
      </c>
      <c r="Q33" s="245" t="s">
        <v>903</v>
      </c>
      <c r="R33" s="242" t="s">
        <v>948</v>
      </c>
      <c r="S33" s="244" t="s">
        <v>1038</v>
      </c>
      <c r="T33" s="244">
        <v>3</v>
      </c>
      <c r="U33" s="244" t="s">
        <v>936</v>
      </c>
      <c r="V33" s="244">
        <v>3</v>
      </c>
      <c r="W33" s="251" t="s">
        <v>940</v>
      </c>
      <c r="X33" s="252" t="s">
        <v>940</v>
      </c>
      <c r="Y33" s="155"/>
      <c r="Z33" s="391" t="s">
        <v>995</v>
      </c>
      <c r="AA33" s="302" t="s">
        <v>1183</v>
      </c>
      <c r="AB33" s="345" t="s">
        <v>1177</v>
      </c>
      <c r="AC33" s="447"/>
    </row>
    <row r="34" spans="1:29" x14ac:dyDescent="0.2">
      <c r="A34" s="73">
        <v>29</v>
      </c>
      <c r="B34" s="20" t="s">
        <v>603</v>
      </c>
      <c r="C34" s="240">
        <v>67</v>
      </c>
      <c r="D34" s="241" t="s">
        <v>468</v>
      </c>
      <c r="E34" s="20" t="s">
        <v>603</v>
      </c>
      <c r="F34" s="242" t="s">
        <v>948</v>
      </c>
      <c r="G34" s="242" t="s">
        <v>1016</v>
      </c>
      <c r="H34" s="242" t="s">
        <v>1039</v>
      </c>
      <c r="I34" s="242" t="s">
        <v>1040</v>
      </c>
      <c r="J34" s="242" t="s">
        <v>958</v>
      </c>
      <c r="K34" s="242" t="s">
        <v>958</v>
      </c>
      <c r="L34" s="242" t="s">
        <v>988</v>
      </c>
      <c r="M34" s="242" t="s">
        <v>1041</v>
      </c>
      <c r="N34" s="243" t="s">
        <v>935</v>
      </c>
      <c r="O34" s="244">
        <v>3</v>
      </c>
      <c r="P34" s="244">
        <v>3</v>
      </c>
      <c r="Q34" s="245" t="s">
        <v>983</v>
      </c>
      <c r="R34" s="242" t="s">
        <v>896</v>
      </c>
      <c r="S34" s="244" t="s">
        <v>891</v>
      </c>
      <c r="T34" s="244" t="s">
        <v>891</v>
      </c>
      <c r="U34" s="244">
        <v>3</v>
      </c>
      <c r="V34" s="244" t="s">
        <v>891</v>
      </c>
      <c r="W34" s="251" t="s">
        <v>940</v>
      </c>
      <c r="X34" s="252" t="s">
        <v>994</v>
      </c>
      <c r="Y34" s="155"/>
      <c r="Z34" s="391" t="s">
        <v>1042</v>
      </c>
      <c r="AA34" s="302" t="s">
        <v>1176</v>
      </c>
      <c r="AB34" s="345" t="s">
        <v>1177</v>
      </c>
      <c r="AC34" s="447"/>
    </row>
    <row r="35" spans="1:29" x14ac:dyDescent="0.2">
      <c r="A35" s="73">
        <v>30</v>
      </c>
      <c r="B35" s="20" t="s">
        <v>605</v>
      </c>
      <c r="C35" s="240">
        <v>68</v>
      </c>
      <c r="D35" s="248" t="s">
        <v>469</v>
      </c>
      <c r="E35" s="20" t="s">
        <v>605</v>
      </c>
      <c r="F35" s="242" t="s">
        <v>958</v>
      </c>
      <c r="G35" s="242" t="s">
        <v>1043</v>
      </c>
      <c r="H35" s="242" t="s">
        <v>1016</v>
      </c>
      <c r="I35" s="242" t="s">
        <v>1044</v>
      </c>
      <c r="J35" s="242" t="s">
        <v>934</v>
      </c>
      <c r="K35" s="242" t="s">
        <v>957</v>
      </c>
      <c r="L35" s="242" t="s">
        <v>965</v>
      </c>
      <c r="M35" s="242" t="s">
        <v>1016</v>
      </c>
      <c r="N35" s="243" t="s">
        <v>948</v>
      </c>
      <c r="O35" s="244" t="s">
        <v>1045</v>
      </c>
      <c r="P35" s="253" t="s">
        <v>969</v>
      </c>
      <c r="Q35" s="245" t="s">
        <v>895</v>
      </c>
      <c r="R35" s="242" t="s">
        <v>896</v>
      </c>
      <c r="S35" s="244">
        <v>3</v>
      </c>
      <c r="T35" s="244" t="s">
        <v>891</v>
      </c>
      <c r="U35" s="244" t="s">
        <v>891</v>
      </c>
      <c r="V35" s="244" t="s">
        <v>891</v>
      </c>
      <c r="W35" s="251" t="s">
        <v>1019</v>
      </c>
      <c r="X35" s="252" t="s">
        <v>1046</v>
      </c>
      <c r="Y35" s="155"/>
      <c r="Z35" s="391" t="s">
        <v>1047</v>
      </c>
      <c r="AA35" s="302" t="s">
        <v>1187</v>
      </c>
      <c r="AB35" s="345" t="s">
        <v>1173</v>
      </c>
      <c r="AC35" s="447"/>
    </row>
    <row r="36" spans="1:29" x14ac:dyDescent="0.2">
      <c r="A36" s="73">
        <v>31</v>
      </c>
      <c r="B36" s="100" t="s">
        <v>607</v>
      </c>
      <c r="C36" s="240">
        <v>69</v>
      </c>
      <c r="D36" s="248" t="s">
        <v>470</v>
      </c>
      <c r="E36" s="100" t="s">
        <v>607</v>
      </c>
      <c r="F36" s="242" t="s">
        <v>935</v>
      </c>
      <c r="G36" s="242" t="s">
        <v>954</v>
      </c>
      <c r="H36" s="242" t="s">
        <v>954</v>
      </c>
      <c r="I36" s="242" t="s">
        <v>935</v>
      </c>
      <c r="J36" s="242" t="s">
        <v>954</v>
      </c>
      <c r="K36" s="242" t="s">
        <v>935</v>
      </c>
      <c r="L36" s="242" t="s">
        <v>1015</v>
      </c>
      <c r="M36" s="242" t="s">
        <v>935</v>
      </c>
      <c r="N36" s="243" t="s">
        <v>959</v>
      </c>
      <c r="O36" s="253" t="s">
        <v>1009</v>
      </c>
      <c r="P36" s="244" t="s">
        <v>948</v>
      </c>
      <c r="Q36" s="245" t="s">
        <v>1048</v>
      </c>
      <c r="R36" s="242" t="s">
        <v>903</v>
      </c>
      <c r="S36" s="244" t="s">
        <v>1038</v>
      </c>
      <c r="T36" s="244">
        <v>3</v>
      </c>
      <c r="U36" s="253" t="s">
        <v>511</v>
      </c>
      <c r="V36" s="244">
        <v>3</v>
      </c>
      <c r="W36" s="251" t="s">
        <v>1049</v>
      </c>
      <c r="X36" s="252" t="s">
        <v>940</v>
      </c>
      <c r="Y36" s="155" t="s">
        <v>973</v>
      </c>
      <c r="Z36" s="391" t="s">
        <v>1050</v>
      </c>
      <c r="AA36" s="302" t="s">
        <v>1184</v>
      </c>
      <c r="AB36" s="345" t="s">
        <v>1177</v>
      </c>
      <c r="AC36" s="447"/>
    </row>
    <row r="37" spans="1:29" x14ac:dyDescent="0.2">
      <c r="A37" s="73">
        <v>32</v>
      </c>
      <c r="B37" s="73" t="s">
        <v>26</v>
      </c>
      <c r="C37" s="240">
        <v>70</v>
      </c>
      <c r="D37" s="248" t="s">
        <v>471</v>
      </c>
      <c r="E37" s="249" t="s">
        <v>26</v>
      </c>
      <c r="F37" s="242" t="s">
        <v>902</v>
      </c>
      <c r="G37" s="242" t="s">
        <v>902</v>
      </c>
      <c r="H37" s="242" t="s">
        <v>903</v>
      </c>
      <c r="I37" s="242" t="s">
        <v>902</v>
      </c>
      <c r="J37" s="242" t="s">
        <v>903</v>
      </c>
      <c r="K37" s="242" t="s">
        <v>902</v>
      </c>
      <c r="L37" s="242" t="s">
        <v>902</v>
      </c>
      <c r="M37" s="242" t="s">
        <v>889</v>
      </c>
      <c r="N37" s="243" t="s">
        <v>903</v>
      </c>
      <c r="O37" s="244" t="s">
        <v>938</v>
      </c>
      <c r="P37" s="244" t="s">
        <v>903</v>
      </c>
      <c r="Q37" s="245" t="s">
        <v>895</v>
      </c>
      <c r="R37" s="242" t="s">
        <v>948</v>
      </c>
      <c r="S37" s="244" t="s">
        <v>938</v>
      </c>
      <c r="T37" s="244" t="s">
        <v>897</v>
      </c>
      <c r="U37" s="244" t="s">
        <v>938</v>
      </c>
      <c r="V37" s="244" t="s">
        <v>1051</v>
      </c>
      <c r="W37" s="251" t="s">
        <v>906</v>
      </c>
      <c r="X37" s="252" t="s">
        <v>1011</v>
      </c>
      <c r="Y37" s="155"/>
      <c r="Z37" s="391" t="s">
        <v>1052</v>
      </c>
      <c r="AA37" s="302" t="s">
        <v>1168</v>
      </c>
      <c r="AB37" s="345" t="s">
        <v>1177</v>
      </c>
      <c r="AC37" s="447"/>
    </row>
    <row r="38" spans="1:29" x14ac:dyDescent="0.2">
      <c r="A38" s="73">
        <v>33</v>
      </c>
      <c r="B38" s="73" t="s">
        <v>28</v>
      </c>
      <c r="C38" s="240">
        <v>71</v>
      </c>
      <c r="D38" s="248" t="s">
        <v>472</v>
      </c>
      <c r="E38" s="249" t="s">
        <v>28</v>
      </c>
      <c r="F38" s="242" t="s">
        <v>902</v>
      </c>
      <c r="G38" s="242" t="s">
        <v>902</v>
      </c>
      <c r="H38" s="242" t="s">
        <v>903</v>
      </c>
      <c r="I38" s="242" t="s">
        <v>903</v>
      </c>
      <c r="J38" s="242" t="s">
        <v>903</v>
      </c>
      <c r="K38" s="242" t="s">
        <v>902</v>
      </c>
      <c r="L38" s="242" t="s">
        <v>903</v>
      </c>
      <c r="M38" s="242" t="s">
        <v>903</v>
      </c>
      <c r="N38" s="243" t="s">
        <v>903</v>
      </c>
      <c r="O38" s="244" t="s">
        <v>938</v>
      </c>
      <c r="P38" s="244" t="s">
        <v>903</v>
      </c>
      <c r="Q38" s="245" t="s">
        <v>903</v>
      </c>
      <c r="R38" s="242" t="s">
        <v>896</v>
      </c>
      <c r="S38" s="244">
        <v>3</v>
      </c>
      <c r="T38" s="244" t="s">
        <v>891</v>
      </c>
      <c r="U38" s="244" t="s">
        <v>891</v>
      </c>
      <c r="V38" s="244" t="s">
        <v>891</v>
      </c>
      <c r="W38" s="251" t="s">
        <v>1053</v>
      </c>
      <c r="X38" s="252" t="s">
        <v>1054</v>
      </c>
      <c r="Y38" s="155"/>
      <c r="Z38" s="391" t="s">
        <v>1012</v>
      </c>
      <c r="AA38" s="302" t="s">
        <v>1183</v>
      </c>
      <c r="AB38" s="345" t="s">
        <v>1175</v>
      </c>
      <c r="AC38" s="447"/>
    </row>
    <row r="39" spans="1:29" x14ac:dyDescent="0.2">
      <c r="A39" s="73">
        <v>34</v>
      </c>
      <c r="B39" s="73" t="s">
        <v>29</v>
      </c>
      <c r="C39" s="240">
        <v>72</v>
      </c>
      <c r="D39" s="248" t="s">
        <v>473</v>
      </c>
      <c r="E39" s="249" t="s">
        <v>29</v>
      </c>
      <c r="F39" s="242" t="s">
        <v>902</v>
      </c>
      <c r="G39" s="242" t="s">
        <v>902</v>
      </c>
      <c r="H39" s="242" t="s">
        <v>903</v>
      </c>
      <c r="I39" s="242" t="s">
        <v>903</v>
      </c>
      <c r="J39" s="242" t="s">
        <v>903</v>
      </c>
      <c r="K39" s="242" t="s">
        <v>902</v>
      </c>
      <c r="L39" s="242" t="s">
        <v>1002</v>
      </c>
      <c r="M39" s="242" t="s">
        <v>1055</v>
      </c>
      <c r="N39" s="243" t="s">
        <v>1037</v>
      </c>
      <c r="O39" s="244" t="s">
        <v>1056</v>
      </c>
      <c r="P39" s="244" t="s">
        <v>903</v>
      </c>
      <c r="Q39" s="245" t="s">
        <v>903</v>
      </c>
      <c r="R39" s="242" t="s">
        <v>959</v>
      </c>
      <c r="S39" s="244" t="s">
        <v>1045</v>
      </c>
      <c r="T39" s="244" t="s">
        <v>897</v>
      </c>
      <c r="U39" s="244" t="s">
        <v>938</v>
      </c>
      <c r="V39" s="244">
        <v>3</v>
      </c>
      <c r="W39" s="254" t="s">
        <v>918</v>
      </c>
      <c r="X39" s="255" t="s">
        <v>1011</v>
      </c>
      <c r="Y39" s="155"/>
      <c r="Z39" s="391" t="s">
        <v>941</v>
      </c>
      <c r="AA39" s="302" t="s">
        <v>1183</v>
      </c>
      <c r="AB39" s="345" t="s">
        <v>1175</v>
      </c>
      <c r="AC39" s="447"/>
    </row>
    <row r="40" spans="1:29" ht="15.75" x14ac:dyDescent="0.25">
      <c r="A40" s="73">
        <v>35</v>
      </c>
      <c r="B40" s="73" t="s">
        <v>609</v>
      </c>
      <c r="C40" s="240">
        <v>73</v>
      </c>
      <c r="D40" s="241" t="s">
        <v>474</v>
      </c>
      <c r="E40" s="152" t="s">
        <v>609</v>
      </c>
      <c r="F40" s="242" t="s">
        <v>934</v>
      </c>
      <c r="G40" s="242" t="s">
        <v>934</v>
      </c>
      <c r="H40" s="242" t="s">
        <v>934</v>
      </c>
      <c r="I40" s="242" t="s">
        <v>935</v>
      </c>
      <c r="J40" s="242" t="s">
        <v>934</v>
      </c>
      <c r="K40" s="242" t="s">
        <v>957</v>
      </c>
      <c r="L40" s="242" t="s">
        <v>965</v>
      </c>
      <c r="M40" s="242" t="s">
        <v>965</v>
      </c>
      <c r="N40" s="243" t="s">
        <v>948</v>
      </c>
      <c r="O40" s="258">
        <v>3</v>
      </c>
      <c r="P40" s="244" t="s">
        <v>904</v>
      </c>
      <c r="Q40" s="245">
        <v>3</v>
      </c>
      <c r="R40" s="242" t="s">
        <v>890</v>
      </c>
      <c r="S40" s="244" t="s">
        <v>891</v>
      </c>
      <c r="T40" s="244">
        <v>3</v>
      </c>
      <c r="U40" s="244" t="s">
        <v>891</v>
      </c>
      <c r="V40" s="244" t="s">
        <v>891</v>
      </c>
      <c r="W40" s="246" t="s">
        <v>1057</v>
      </c>
      <c r="X40" s="247" t="s">
        <v>1030</v>
      </c>
      <c r="Y40" s="155"/>
      <c r="Z40" s="391" t="s">
        <v>992</v>
      </c>
      <c r="AA40" s="302" t="s">
        <v>1182</v>
      </c>
      <c r="AB40" s="345" t="s">
        <v>1175</v>
      </c>
      <c r="AC40" s="447"/>
    </row>
    <row r="41" spans="1:29" ht="15.75" x14ac:dyDescent="0.25">
      <c r="A41" s="73">
        <v>36</v>
      </c>
      <c r="B41" s="73" t="s">
        <v>611</v>
      </c>
      <c r="C41" s="240">
        <v>74</v>
      </c>
      <c r="D41" s="241" t="s">
        <v>475</v>
      </c>
      <c r="E41" s="152" t="s">
        <v>611</v>
      </c>
      <c r="F41" s="242" t="s">
        <v>935</v>
      </c>
      <c r="G41" s="242" t="s">
        <v>1058</v>
      </c>
      <c r="H41" s="242" t="s">
        <v>954</v>
      </c>
      <c r="I41" s="242" t="s">
        <v>948</v>
      </c>
      <c r="J41" s="242" t="s">
        <v>958</v>
      </c>
      <c r="K41" s="242" t="s">
        <v>935</v>
      </c>
      <c r="L41" s="242" t="s">
        <v>889</v>
      </c>
      <c r="M41" s="242" t="s">
        <v>935</v>
      </c>
      <c r="N41" s="243" t="s">
        <v>896</v>
      </c>
      <c r="O41" s="258"/>
      <c r="P41" s="244" t="s">
        <v>1018</v>
      </c>
      <c r="Q41" s="245" t="s">
        <v>890</v>
      </c>
      <c r="R41" s="242" t="s">
        <v>896</v>
      </c>
      <c r="S41" s="244"/>
      <c r="T41" s="244"/>
      <c r="U41" s="244"/>
      <c r="V41" s="244"/>
      <c r="W41" s="246" t="s">
        <v>1059</v>
      </c>
      <c r="X41" s="247" t="s">
        <v>1060</v>
      </c>
      <c r="Y41" s="155"/>
      <c r="Z41" s="392" t="s">
        <v>1014</v>
      </c>
      <c r="AA41" s="302" t="s">
        <v>1187</v>
      </c>
      <c r="AB41" s="345" t="s">
        <v>1177</v>
      </c>
      <c r="AC41" s="447"/>
    </row>
    <row r="42" spans="1:29" x14ac:dyDescent="0.2">
      <c r="A42" s="73">
        <v>37</v>
      </c>
      <c r="B42" s="73" t="s">
        <v>613</v>
      </c>
      <c r="C42" s="240">
        <v>75</v>
      </c>
      <c r="D42" s="248" t="s">
        <v>476</v>
      </c>
      <c r="E42" s="249" t="s">
        <v>613</v>
      </c>
      <c r="F42" s="242" t="s">
        <v>935</v>
      </c>
      <c r="G42" s="242" t="s">
        <v>935</v>
      </c>
      <c r="H42" s="242" t="s">
        <v>935</v>
      </c>
      <c r="I42" s="242" t="s">
        <v>935</v>
      </c>
      <c r="J42" s="242" t="s">
        <v>975</v>
      </c>
      <c r="K42" s="242" t="s">
        <v>975</v>
      </c>
      <c r="L42" s="242" t="s">
        <v>1061</v>
      </c>
      <c r="M42" s="242" t="s">
        <v>934</v>
      </c>
      <c r="N42" s="243" t="s">
        <v>948</v>
      </c>
      <c r="O42" s="244" t="s">
        <v>1029</v>
      </c>
      <c r="P42" s="244" t="s">
        <v>903</v>
      </c>
      <c r="Q42" s="245" t="s">
        <v>895</v>
      </c>
      <c r="R42" s="242" t="s">
        <v>954</v>
      </c>
      <c r="S42" s="244" t="s">
        <v>1029</v>
      </c>
      <c r="T42" s="244" t="s">
        <v>898</v>
      </c>
      <c r="U42" s="244" t="s">
        <v>938</v>
      </c>
      <c r="V42" s="244">
        <v>3</v>
      </c>
      <c r="W42" s="246" t="s">
        <v>940</v>
      </c>
      <c r="X42" s="247" t="s">
        <v>994</v>
      </c>
      <c r="Y42" s="155" t="s">
        <v>973</v>
      </c>
      <c r="Z42" s="391" t="s">
        <v>1050</v>
      </c>
      <c r="AA42" s="302" t="s">
        <v>1185</v>
      </c>
      <c r="AB42" s="345" t="s">
        <v>1175</v>
      </c>
      <c r="AC42" s="447"/>
    </row>
    <row r="43" spans="1:29" x14ac:dyDescent="0.2">
      <c r="A43" s="355">
        <v>38</v>
      </c>
      <c r="B43" s="355" t="s">
        <v>615</v>
      </c>
      <c r="C43" s="408">
        <v>76</v>
      </c>
      <c r="D43" s="409" t="s">
        <v>477</v>
      </c>
      <c r="E43" s="410" t="s">
        <v>615</v>
      </c>
      <c r="F43" s="411" t="s">
        <v>902</v>
      </c>
      <c r="G43" s="411" t="s">
        <v>902</v>
      </c>
      <c r="H43" s="411" t="s">
        <v>903</v>
      </c>
      <c r="I43" s="411" t="s">
        <v>903</v>
      </c>
      <c r="J43" s="411" t="s">
        <v>902</v>
      </c>
      <c r="K43" s="411" t="s">
        <v>903</v>
      </c>
      <c r="L43" s="411" t="s">
        <v>903</v>
      </c>
      <c r="M43" s="411" t="s">
        <v>903</v>
      </c>
      <c r="N43" s="412" t="s">
        <v>929</v>
      </c>
      <c r="O43" s="413" t="s">
        <v>938</v>
      </c>
      <c r="P43" s="413" t="s">
        <v>903</v>
      </c>
      <c r="Q43" s="414" t="s">
        <v>903</v>
      </c>
      <c r="R43" s="411" t="s">
        <v>890</v>
      </c>
      <c r="S43" s="413">
        <v>3</v>
      </c>
      <c r="T43" s="413">
        <v>3</v>
      </c>
      <c r="U43" s="413" t="s">
        <v>891</v>
      </c>
      <c r="V43" s="413" t="s">
        <v>891</v>
      </c>
      <c r="W43" s="415" t="s">
        <v>465</v>
      </c>
      <c r="X43" s="416" t="s">
        <v>1011</v>
      </c>
      <c r="Y43" s="417"/>
      <c r="Z43" s="418" t="s">
        <v>1012</v>
      </c>
      <c r="AA43" s="449" t="s">
        <v>1176</v>
      </c>
      <c r="AB43" s="450" t="s">
        <v>1175</v>
      </c>
      <c r="AC43" s="451"/>
    </row>
    <row r="44" spans="1:29" x14ac:dyDescent="0.2">
      <c r="A44" s="150"/>
      <c r="B44" s="150"/>
      <c r="C44" s="240">
        <v>36</v>
      </c>
      <c r="D44" s="241" t="s">
        <v>888</v>
      </c>
      <c r="E44" s="244" t="s">
        <v>478</v>
      </c>
      <c r="F44" s="242" t="s">
        <v>889</v>
      </c>
      <c r="G44" s="242" t="s">
        <v>889</v>
      </c>
      <c r="H44" s="242" t="s">
        <v>889</v>
      </c>
      <c r="I44" s="242" t="s">
        <v>889</v>
      </c>
      <c r="J44" s="242" t="s">
        <v>889</v>
      </c>
      <c r="K44" s="242" t="s">
        <v>889</v>
      </c>
      <c r="L44" s="259" t="s">
        <v>889</v>
      </c>
      <c r="M44" s="242" t="s">
        <v>889</v>
      </c>
      <c r="N44" s="243" t="s">
        <v>890</v>
      </c>
      <c r="O44" s="244" t="s">
        <v>891</v>
      </c>
      <c r="P44" s="244" t="s">
        <v>890</v>
      </c>
      <c r="Q44" s="245">
        <v>4</v>
      </c>
      <c r="R44" s="242" t="s">
        <v>890</v>
      </c>
      <c r="S44" s="244" t="s">
        <v>891</v>
      </c>
      <c r="T44" s="244" t="s">
        <v>891</v>
      </c>
      <c r="U44" s="244" t="s">
        <v>891</v>
      </c>
      <c r="V44" s="244" t="s">
        <v>891</v>
      </c>
      <c r="W44" s="246" t="s">
        <v>892</v>
      </c>
      <c r="X44" s="247" t="s">
        <v>893</v>
      </c>
      <c r="Y44" s="155"/>
      <c r="Z44" s="391"/>
      <c r="AA44" s="437"/>
      <c r="AC44" s="448"/>
    </row>
    <row r="45" spans="1:29" ht="15.75" customHeight="1" x14ac:dyDescent="0.2">
      <c r="A45" s="24"/>
      <c r="B45" s="151"/>
      <c r="C45" s="240">
        <v>37</v>
      </c>
      <c r="D45" s="241" t="s">
        <v>894</v>
      </c>
      <c r="E45" s="244" t="s">
        <v>479</v>
      </c>
      <c r="F45" s="242" t="s">
        <v>895</v>
      </c>
      <c r="G45" s="242" t="s">
        <v>896</v>
      </c>
      <c r="H45" s="242" t="s">
        <v>889</v>
      </c>
      <c r="I45" s="242" t="s">
        <v>895</v>
      </c>
      <c r="J45" s="242" t="s">
        <v>895</v>
      </c>
      <c r="K45" s="242" t="s">
        <v>889</v>
      </c>
      <c r="L45" s="242" t="s">
        <v>889</v>
      </c>
      <c r="M45" s="242" t="s">
        <v>895</v>
      </c>
      <c r="N45" s="243" t="s">
        <v>890</v>
      </c>
      <c r="O45" s="244" t="s">
        <v>891</v>
      </c>
      <c r="P45" s="244">
        <v>4</v>
      </c>
      <c r="Q45" s="245">
        <v>4</v>
      </c>
      <c r="R45" s="242" t="s">
        <v>895</v>
      </c>
      <c r="S45" s="244" t="s">
        <v>897</v>
      </c>
      <c r="T45" s="244" t="s">
        <v>897</v>
      </c>
      <c r="U45" s="244" t="s">
        <v>898</v>
      </c>
      <c r="V45" s="244" t="s">
        <v>897</v>
      </c>
      <c r="W45" s="246" t="s">
        <v>893</v>
      </c>
      <c r="X45" s="247" t="s">
        <v>899</v>
      </c>
      <c r="Y45" s="155"/>
      <c r="Z45" s="391"/>
      <c r="AA45" s="508" t="s">
        <v>1194</v>
      </c>
      <c r="AB45" s="509"/>
      <c r="AC45" s="510"/>
    </row>
    <row r="46" spans="1:29" x14ac:dyDescent="0.2">
      <c r="C46" s="240">
        <v>38</v>
      </c>
      <c r="D46" s="248" t="s">
        <v>900</v>
      </c>
      <c r="E46" s="153" t="s">
        <v>901</v>
      </c>
      <c r="F46" s="242" t="s">
        <v>902</v>
      </c>
      <c r="G46" s="242" t="s">
        <v>902</v>
      </c>
      <c r="H46" s="242" t="s">
        <v>902</v>
      </c>
      <c r="I46" s="242" t="s">
        <v>902</v>
      </c>
      <c r="J46" s="242" t="s">
        <v>903</v>
      </c>
      <c r="K46" s="242" t="s">
        <v>902</v>
      </c>
      <c r="L46" s="242" t="s">
        <v>902</v>
      </c>
      <c r="M46" s="242" t="s">
        <v>903</v>
      </c>
      <c r="N46" s="243" t="s">
        <v>902</v>
      </c>
      <c r="O46" s="244">
        <v>2</v>
      </c>
      <c r="P46" s="244" t="s">
        <v>904</v>
      </c>
      <c r="Q46" s="245" t="s">
        <v>890</v>
      </c>
      <c r="R46" s="242" t="s">
        <v>902</v>
      </c>
      <c r="S46" s="253">
        <v>2</v>
      </c>
      <c r="T46" s="244">
        <v>2</v>
      </c>
      <c r="U46" s="244">
        <v>2</v>
      </c>
      <c r="V46" s="244">
        <v>2</v>
      </c>
      <c r="W46" s="246" t="s">
        <v>905</v>
      </c>
      <c r="X46" s="247" t="s">
        <v>906</v>
      </c>
      <c r="Y46" s="155"/>
      <c r="Z46" s="391" t="s">
        <v>907</v>
      </c>
      <c r="AA46" s="508"/>
      <c r="AB46" s="509"/>
      <c r="AC46" s="510"/>
    </row>
    <row r="47" spans="1:29" x14ac:dyDescent="0.2">
      <c r="C47" s="260"/>
      <c r="D47" s="248"/>
      <c r="E47" s="261"/>
      <c r="F47" s="262"/>
      <c r="G47" s="242"/>
      <c r="H47" s="242"/>
      <c r="I47" s="262"/>
      <c r="J47" s="262"/>
      <c r="K47" s="262"/>
      <c r="L47" s="262"/>
      <c r="M47" s="262"/>
      <c r="N47" s="263"/>
      <c r="O47" s="244"/>
      <c r="P47" s="262"/>
      <c r="Q47" s="244"/>
      <c r="R47" s="263"/>
      <c r="S47" s="153"/>
      <c r="T47" s="153"/>
      <c r="U47" s="153"/>
      <c r="V47" s="153"/>
      <c r="W47" s="264"/>
      <c r="X47" s="264"/>
      <c r="Y47" s="241"/>
      <c r="Z47" s="269"/>
      <c r="AA47" s="508"/>
      <c r="AB47" s="509"/>
      <c r="AC47" s="510"/>
    </row>
    <row r="48" spans="1:29" ht="15.75" x14ac:dyDescent="0.25">
      <c r="A48" s="32"/>
      <c r="B48" s="32"/>
      <c r="C48" s="126" t="s">
        <v>1062</v>
      </c>
      <c r="D48" s="127"/>
      <c r="E48" s="127"/>
      <c r="F48" s="17"/>
      <c r="G48" s="14"/>
      <c r="H48" s="152"/>
      <c r="I48" s="265"/>
      <c r="J48" s="155"/>
      <c r="K48" s="262"/>
      <c r="L48" s="262"/>
      <c r="M48" s="262"/>
      <c r="N48" s="263"/>
      <c r="O48" s="244"/>
      <c r="P48" s="262"/>
      <c r="Q48" s="244"/>
      <c r="R48" s="263"/>
      <c r="S48" s="153"/>
      <c r="T48" s="153"/>
      <c r="U48" s="153"/>
      <c r="V48" s="153"/>
      <c r="W48" s="264"/>
      <c r="X48" s="264"/>
      <c r="Y48" s="241"/>
      <c r="Z48" s="269"/>
      <c r="AA48" s="438"/>
      <c r="AB48" s="439"/>
      <c r="AC48" s="442"/>
    </row>
    <row r="49" spans="3:29" ht="15.75" x14ac:dyDescent="0.25">
      <c r="C49" s="126"/>
      <c r="D49" s="127"/>
      <c r="E49" s="127"/>
      <c r="F49" s="17"/>
      <c r="G49" s="14"/>
      <c r="H49" s="152"/>
      <c r="I49" s="265"/>
      <c r="J49" s="155"/>
      <c r="K49" s="262"/>
      <c r="L49" s="262"/>
      <c r="M49" s="262"/>
      <c r="N49" s="263"/>
      <c r="O49" s="244"/>
      <c r="P49" s="262"/>
      <c r="Q49" s="244"/>
      <c r="R49" s="263"/>
      <c r="S49" s="153"/>
      <c r="T49" s="153"/>
      <c r="U49" s="153"/>
      <c r="V49" s="153"/>
      <c r="W49" s="264"/>
      <c r="X49" s="264"/>
      <c r="Y49" s="241"/>
      <c r="Z49" s="269"/>
      <c r="AA49" s="440" t="s">
        <v>1195</v>
      </c>
      <c r="AB49" s="439"/>
      <c r="AC49" s="442"/>
    </row>
    <row r="50" spans="3:29" ht="15.75" x14ac:dyDescent="0.25">
      <c r="C50" s="126" t="s">
        <v>1063</v>
      </c>
      <c r="D50" s="127"/>
      <c r="E50" s="127"/>
      <c r="F50" s="17"/>
      <c r="G50" s="14"/>
      <c r="H50" s="152"/>
      <c r="I50" s="153"/>
      <c r="J50" s="153"/>
      <c r="K50" s="153"/>
      <c r="L50" s="262"/>
      <c r="M50" s="262"/>
      <c r="N50" s="262"/>
      <c r="O50" s="276"/>
      <c r="P50" s="153"/>
      <c r="Q50" s="153"/>
      <c r="R50" s="263"/>
      <c r="S50" s="153"/>
      <c r="T50" s="153"/>
      <c r="U50" s="153"/>
      <c r="V50" s="153"/>
      <c r="W50" s="264"/>
      <c r="X50" s="264"/>
      <c r="Y50" s="241"/>
      <c r="Z50" s="269"/>
      <c r="AA50" s="441"/>
      <c r="AB50" s="439"/>
      <c r="AC50" s="442"/>
    </row>
    <row r="51" spans="3:29" ht="15" customHeight="1" x14ac:dyDescent="0.2">
      <c r="C51" s="128"/>
      <c r="D51" s="12" t="s">
        <v>1064</v>
      </c>
      <c r="E51" s="12" t="s">
        <v>1065</v>
      </c>
      <c r="F51" s="12" t="s">
        <v>1066</v>
      </c>
      <c r="G51" s="12"/>
      <c r="H51" s="12"/>
      <c r="I51" s="153"/>
      <c r="J51" s="153"/>
      <c r="K51" s="153"/>
      <c r="L51" s="262"/>
      <c r="M51" s="262"/>
      <c r="N51" s="262"/>
      <c r="O51" s="276"/>
      <c r="P51" s="153"/>
      <c r="Q51" s="153"/>
      <c r="R51" s="263"/>
      <c r="S51" s="153"/>
      <c r="T51" s="153"/>
      <c r="U51" s="153"/>
      <c r="V51" s="153"/>
      <c r="W51" s="264"/>
      <c r="X51" s="264"/>
      <c r="Y51" s="241"/>
      <c r="Z51" s="269"/>
      <c r="AA51" s="508" t="s">
        <v>1196</v>
      </c>
      <c r="AB51" s="509"/>
      <c r="AC51" s="510"/>
    </row>
    <row r="52" spans="3:29" ht="15.75" x14ac:dyDescent="0.25">
      <c r="C52" s="128"/>
      <c r="D52" s="12" t="s">
        <v>484</v>
      </c>
      <c r="E52" s="12" t="s">
        <v>1067</v>
      </c>
      <c r="F52" s="12" t="s">
        <v>1096</v>
      </c>
      <c r="G52" s="12"/>
      <c r="H52" s="12"/>
      <c r="I52" s="153"/>
      <c r="J52" s="153"/>
      <c r="K52" s="153"/>
      <c r="L52" s="262"/>
      <c r="M52" s="262"/>
      <c r="N52" s="262"/>
      <c r="O52" s="276"/>
      <c r="P52" s="153"/>
      <c r="Q52" s="153"/>
      <c r="R52" s="263"/>
      <c r="S52" s="153"/>
      <c r="T52" s="153"/>
      <c r="U52" s="153"/>
      <c r="V52" s="153"/>
      <c r="W52" s="264"/>
      <c r="X52" s="264"/>
      <c r="Y52" s="241"/>
      <c r="Z52" s="269"/>
      <c r="AA52" s="508"/>
      <c r="AB52" s="509"/>
      <c r="AC52" s="510"/>
    </row>
    <row r="53" spans="3:29" ht="15.75" x14ac:dyDescent="0.25">
      <c r="C53" s="128"/>
      <c r="D53" s="12" t="s">
        <v>432</v>
      </c>
      <c r="E53" s="12" t="s">
        <v>1067</v>
      </c>
      <c r="F53" s="12" t="s">
        <v>1097</v>
      </c>
      <c r="G53" s="12"/>
      <c r="H53" s="12"/>
      <c r="I53" s="153"/>
      <c r="J53" s="153"/>
      <c r="K53" s="153"/>
      <c r="L53" s="262"/>
      <c r="M53" s="262"/>
      <c r="N53" s="262"/>
      <c r="O53" s="276"/>
      <c r="P53" s="153"/>
      <c r="Q53" s="153"/>
      <c r="R53" s="263"/>
      <c r="S53" s="153"/>
      <c r="T53" s="153"/>
      <c r="U53" s="153"/>
      <c r="V53" s="153"/>
      <c r="W53" s="264"/>
      <c r="X53" s="264"/>
      <c r="Y53" s="241"/>
      <c r="Z53" s="269"/>
      <c r="AA53" s="508"/>
      <c r="AB53" s="509"/>
      <c r="AC53" s="510"/>
    </row>
    <row r="54" spans="3:29" x14ac:dyDescent="0.2">
      <c r="C54" s="128"/>
      <c r="D54" s="12" t="s">
        <v>485</v>
      </c>
      <c r="E54" s="12" t="s">
        <v>1067</v>
      </c>
      <c r="F54" s="12" t="s">
        <v>486</v>
      </c>
      <c r="G54" s="12"/>
      <c r="H54" s="12"/>
      <c r="I54" s="153"/>
      <c r="J54" s="153"/>
      <c r="K54" s="153"/>
      <c r="L54" s="262"/>
      <c r="M54" s="262"/>
      <c r="N54" s="262"/>
      <c r="O54" s="276"/>
      <c r="P54" s="153"/>
      <c r="Q54" s="153"/>
      <c r="R54" s="263"/>
      <c r="S54" s="153"/>
      <c r="T54" s="153"/>
      <c r="U54" s="153"/>
      <c r="V54" s="153"/>
      <c r="W54" s="264"/>
      <c r="X54" s="264"/>
      <c r="Y54" s="241"/>
      <c r="Z54" s="269"/>
      <c r="AA54" s="508"/>
      <c r="AB54" s="509"/>
      <c r="AC54" s="510"/>
    </row>
    <row r="55" spans="3:29" x14ac:dyDescent="0.2">
      <c r="C55" s="128"/>
      <c r="D55" s="12" t="s">
        <v>487</v>
      </c>
      <c r="E55" s="12" t="s">
        <v>1067</v>
      </c>
      <c r="F55" s="12" t="s">
        <v>1092</v>
      </c>
      <c r="G55" s="12"/>
      <c r="H55" s="12"/>
      <c r="I55" s="153"/>
      <c r="J55" s="153"/>
      <c r="K55" s="153"/>
      <c r="L55" s="262"/>
      <c r="M55" s="262"/>
      <c r="N55" s="262"/>
      <c r="O55" s="276"/>
      <c r="P55" s="153"/>
      <c r="Q55" s="153"/>
      <c r="R55" s="263"/>
      <c r="S55" s="153"/>
      <c r="T55" s="153"/>
      <c r="U55" s="153"/>
      <c r="V55" s="153"/>
      <c r="W55" s="264"/>
      <c r="X55" s="264"/>
      <c r="Y55" s="241"/>
      <c r="Z55" s="269"/>
      <c r="AA55" s="508"/>
      <c r="AB55" s="509"/>
      <c r="AC55" s="510"/>
    </row>
    <row r="56" spans="3:29" x14ac:dyDescent="0.2">
      <c r="C56" s="128"/>
      <c r="D56" s="12" t="s">
        <v>488</v>
      </c>
      <c r="E56" s="12" t="s">
        <v>1067</v>
      </c>
      <c r="F56" s="12" t="s">
        <v>1093</v>
      </c>
      <c r="G56" s="12"/>
      <c r="H56" s="12"/>
      <c r="I56" s="153"/>
      <c r="J56" s="153"/>
      <c r="K56" s="153"/>
      <c r="L56" s="262"/>
      <c r="M56" s="262"/>
      <c r="N56" s="262"/>
      <c r="O56" s="276"/>
      <c r="P56" s="153"/>
      <c r="Q56" s="153"/>
      <c r="R56" s="263"/>
      <c r="S56" s="153"/>
      <c r="T56" s="153"/>
      <c r="U56" s="153"/>
      <c r="V56" s="153"/>
      <c r="W56" s="264"/>
      <c r="X56" s="264"/>
      <c r="Y56" s="241"/>
      <c r="Z56" s="269"/>
      <c r="AA56" s="508"/>
      <c r="AB56" s="509"/>
      <c r="AC56" s="510"/>
    </row>
    <row r="57" spans="3:29" ht="15" customHeight="1" x14ac:dyDescent="0.2">
      <c r="C57" s="128"/>
      <c r="D57" s="12" t="s">
        <v>489</v>
      </c>
      <c r="E57" s="12" t="s">
        <v>1067</v>
      </c>
      <c r="F57" s="12" t="s">
        <v>1094</v>
      </c>
      <c r="G57" s="12"/>
      <c r="H57" s="12"/>
      <c r="I57" s="153"/>
      <c r="J57" s="153"/>
      <c r="K57" s="153"/>
      <c r="L57" s="262"/>
      <c r="M57" s="262"/>
      <c r="N57" s="262"/>
      <c r="O57" s="276"/>
      <c r="P57" s="153"/>
      <c r="Q57" s="153"/>
      <c r="R57" s="263"/>
      <c r="S57" s="153"/>
      <c r="T57" s="153"/>
      <c r="U57" s="153"/>
      <c r="V57" s="153"/>
      <c r="W57" s="264"/>
      <c r="X57" s="264"/>
      <c r="Y57" s="241"/>
      <c r="Z57" s="269"/>
      <c r="AA57" s="6"/>
      <c r="AB57" s="6"/>
      <c r="AC57" s="6"/>
    </row>
    <row r="58" spans="3:29" ht="15.75" x14ac:dyDescent="0.25">
      <c r="C58" s="128"/>
      <c r="D58" s="12" t="s">
        <v>490</v>
      </c>
      <c r="E58" s="12" t="s">
        <v>1067</v>
      </c>
      <c r="F58" s="12" t="s">
        <v>1098</v>
      </c>
      <c r="G58" s="12"/>
      <c r="H58" s="12"/>
      <c r="I58" s="153"/>
      <c r="J58" s="153"/>
      <c r="K58" s="153"/>
      <c r="L58" s="262"/>
      <c r="M58" s="262"/>
      <c r="N58" s="262"/>
      <c r="O58" s="276"/>
      <c r="P58" s="153"/>
      <c r="Q58" s="153"/>
      <c r="R58" s="263"/>
      <c r="S58" s="153"/>
      <c r="T58" s="153"/>
      <c r="U58" s="153"/>
      <c r="V58" s="153"/>
      <c r="W58" s="264"/>
      <c r="X58" s="264"/>
      <c r="Y58" s="241"/>
      <c r="Z58" s="269"/>
      <c r="AA58" s="6"/>
      <c r="AB58" s="6"/>
      <c r="AC58" s="6"/>
    </row>
    <row r="59" spans="3:29" ht="15.75" x14ac:dyDescent="0.25">
      <c r="C59" s="128"/>
      <c r="D59" s="12" t="s">
        <v>491</v>
      </c>
      <c r="E59" s="12" t="s">
        <v>1067</v>
      </c>
      <c r="F59" s="12" t="s">
        <v>1099</v>
      </c>
      <c r="G59" s="12"/>
      <c r="H59" s="12"/>
      <c r="I59" s="153"/>
      <c r="J59" s="153"/>
      <c r="K59" s="153"/>
      <c r="L59" s="262"/>
      <c r="M59" s="262"/>
      <c r="N59" s="262"/>
      <c r="O59" s="276"/>
      <c r="P59" s="153"/>
      <c r="Q59" s="153"/>
      <c r="R59" s="263"/>
      <c r="S59" s="153"/>
      <c r="T59" s="153"/>
      <c r="U59" s="153"/>
      <c r="V59" s="153"/>
      <c r="W59" s="264"/>
      <c r="X59" s="264"/>
      <c r="Y59" s="241"/>
      <c r="Z59" s="269"/>
      <c r="AA59" s="6"/>
      <c r="AB59" s="6"/>
      <c r="AC59" s="6"/>
    </row>
    <row r="60" spans="3:29" ht="15.75" x14ac:dyDescent="0.25">
      <c r="C60" s="128"/>
      <c r="D60" s="12" t="s">
        <v>434</v>
      </c>
      <c r="E60" s="12" t="s">
        <v>1068</v>
      </c>
      <c r="F60" s="12" t="s">
        <v>1100</v>
      </c>
      <c r="G60" s="12"/>
      <c r="H60" s="12"/>
      <c r="I60" s="153"/>
      <c r="J60" s="153"/>
      <c r="K60" s="153"/>
      <c r="L60" s="262"/>
      <c r="M60" s="262"/>
      <c r="N60" s="262"/>
      <c r="O60" s="276"/>
      <c r="P60" s="153"/>
      <c r="Q60" s="153"/>
      <c r="R60" s="263"/>
      <c r="S60" s="153"/>
      <c r="T60" s="153"/>
      <c r="U60" s="153"/>
      <c r="V60" s="153"/>
      <c r="W60" s="264"/>
      <c r="X60" s="264"/>
      <c r="Y60" s="241"/>
      <c r="Z60" s="269"/>
      <c r="AA60" s="6"/>
      <c r="AB60" s="6"/>
      <c r="AC60" s="6"/>
    </row>
    <row r="61" spans="3:29" ht="15.75" x14ac:dyDescent="0.25">
      <c r="C61" s="128"/>
      <c r="D61" s="12" t="s">
        <v>492</v>
      </c>
      <c r="E61" s="12" t="s">
        <v>1068</v>
      </c>
      <c r="F61" s="12" t="s">
        <v>1101</v>
      </c>
      <c r="G61" s="12"/>
      <c r="H61" s="12"/>
      <c r="I61" s="153"/>
      <c r="J61" s="153"/>
      <c r="K61" s="153"/>
      <c r="L61" s="262"/>
      <c r="M61" s="262"/>
      <c r="N61" s="262"/>
      <c r="O61" s="276"/>
      <c r="P61" s="153"/>
      <c r="Q61" s="153"/>
      <c r="R61" s="263"/>
      <c r="S61" s="153"/>
      <c r="T61" s="153"/>
      <c r="U61" s="153"/>
      <c r="V61" s="153"/>
      <c r="W61" s="264"/>
      <c r="X61" s="264"/>
      <c r="Y61" s="241"/>
      <c r="Z61" s="269"/>
      <c r="AA61" s="6"/>
      <c r="AB61" s="6"/>
      <c r="AC61" s="6"/>
    </row>
    <row r="62" spans="3:29" ht="15.75" x14ac:dyDescent="0.25">
      <c r="C62" s="128"/>
      <c r="D62" s="12" t="s">
        <v>493</v>
      </c>
      <c r="E62" s="12" t="s">
        <v>1068</v>
      </c>
      <c r="F62" s="12" t="s">
        <v>1102</v>
      </c>
      <c r="G62" s="12"/>
      <c r="H62" s="12"/>
      <c r="I62" s="153"/>
      <c r="J62" s="153"/>
      <c r="K62" s="153"/>
      <c r="L62" s="262"/>
      <c r="M62" s="262"/>
      <c r="N62" s="262"/>
      <c r="O62" s="276"/>
      <c r="P62" s="153"/>
      <c r="Q62" s="153"/>
      <c r="R62" s="263"/>
      <c r="S62" s="153"/>
      <c r="T62" s="153"/>
      <c r="U62" s="153"/>
      <c r="V62" s="153"/>
      <c r="W62" s="264"/>
      <c r="X62" s="264"/>
      <c r="Y62" s="241"/>
      <c r="Z62" s="269"/>
      <c r="AA62" s="6"/>
      <c r="AB62" s="6"/>
      <c r="AC62" s="6"/>
    </row>
    <row r="63" spans="3:29" ht="15.75" customHeight="1" x14ac:dyDescent="0.25">
      <c r="C63" s="128"/>
      <c r="D63" s="12" t="s">
        <v>1095</v>
      </c>
      <c r="E63" s="12" t="s">
        <v>1069</v>
      </c>
      <c r="F63" s="12" t="s">
        <v>1103</v>
      </c>
      <c r="G63" s="12"/>
      <c r="H63" s="152"/>
      <c r="I63" s="153"/>
      <c r="J63" s="153"/>
      <c r="K63" s="153"/>
      <c r="L63" s="262"/>
      <c r="M63" s="262"/>
      <c r="N63" s="262"/>
      <c r="O63" s="276"/>
      <c r="P63" s="153"/>
      <c r="Q63" s="153"/>
      <c r="R63" s="263"/>
      <c r="S63" s="153"/>
      <c r="T63" s="153"/>
      <c r="U63" s="153"/>
      <c r="V63" s="153"/>
      <c r="W63" s="264"/>
      <c r="X63" s="264"/>
      <c r="Y63" s="241"/>
      <c r="Z63" s="269"/>
      <c r="AA63" s="6"/>
      <c r="AB63" s="6"/>
      <c r="AC63" s="6"/>
    </row>
    <row r="64" spans="3:29" ht="15.75" x14ac:dyDescent="0.25">
      <c r="C64" s="128"/>
      <c r="D64" s="12" t="s">
        <v>1070</v>
      </c>
      <c r="E64" s="12" t="s">
        <v>1071</v>
      </c>
      <c r="F64" s="12" t="s">
        <v>1104</v>
      </c>
      <c r="G64" s="12"/>
      <c r="H64" s="152"/>
      <c r="I64" s="153"/>
      <c r="J64" s="153"/>
      <c r="K64" s="153"/>
      <c r="L64" s="262"/>
      <c r="M64" s="262"/>
      <c r="N64" s="262"/>
      <c r="O64" s="276"/>
      <c r="P64" s="153"/>
      <c r="Q64" s="153"/>
      <c r="R64" s="263"/>
      <c r="S64" s="153"/>
      <c r="T64" s="153"/>
      <c r="U64" s="153"/>
      <c r="V64" s="153"/>
      <c r="W64" s="264"/>
      <c r="X64" s="264"/>
      <c r="Y64" s="241"/>
      <c r="Z64" s="269"/>
      <c r="AA64" s="6"/>
      <c r="AB64" s="6"/>
      <c r="AC64" s="6"/>
    </row>
    <row r="65" spans="3:29" ht="15.75" x14ac:dyDescent="0.25">
      <c r="C65" s="128"/>
      <c r="D65" s="12" t="s">
        <v>1072</v>
      </c>
      <c r="E65" s="12" t="s">
        <v>1073</v>
      </c>
      <c r="F65" s="12" t="s">
        <v>1105</v>
      </c>
      <c r="G65" s="12"/>
      <c r="H65" s="12"/>
      <c r="I65" s="153"/>
      <c r="J65" s="153"/>
      <c r="K65" s="153"/>
      <c r="L65" s="262"/>
      <c r="M65" s="262"/>
      <c r="N65" s="262"/>
      <c r="O65" s="276"/>
      <c r="P65" s="153"/>
      <c r="Q65" s="153"/>
      <c r="R65" s="263"/>
      <c r="S65" s="153"/>
      <c r="T65" s="153"/>
      <c r="U65" s="153"/>
      <c r="V65" s="153"/>
      <c r="W65" s="264"/>
      <c r="X65" s="264"/>
      <c r="Y65" s="241"/>
      <c r="Z65" s="269"/>
      <c r="AA65" s="6"/>
      <c r="AB65" s="6"/>
      <c r="AC65" s="6"/>
    </row>
    <row r="66" spans="3:29" ht="15.75" x14ac:dyDescent="0.25">
      <c r="C66" s="128"/>
      <c r="D66" s="12" t="s">
        <v>874</v>
      </c>
      <c r="E66" s="12" t="s">
        <v>1073</v>
      </c>
      <c r="F66" s="12" t="s">
        <v>1106</v>
      </c>
      <c r="G66" s="12"/>
      <c r="H66" s="12"/>
      <c r="I66" s="153"/>
      <c r="J66" s="153"/>
      <c r="K66" s="153"/>
      <c r="L66" s="262"/>
      <c r="M66" s="262"/>
      <c r="N66" s="262"/>
      <c r="O66" s="276"/>
      <c r="P66" s="153"/>
      <c r="Q66" s="153"/>
      <c r="R66" s="263"/>
      <c r="S66" s="153"/>
      <c r="T66" s="153"/>
      <c r="U66" s="153"/>
      <c r="V66" s="153"/>
      <c r="W66" s="264"/>
      <c r="X66" s="264"/>
      <c r="Y66" s="241"/>
      <c r="Z66" s="269"/>
      <c r="AA66" s="6"/>
      <c r="AB66" s="6"/>
      <c r="AC66" s="6"/>
    </row>
    <row r="67" spans="3:29" ht="15.75" x14ac:dyDescent="0.25">
      <c r="C67" s="128"/>
      <c r="D67" s="129" t="s">
        <v>1107</v>
      </c>
      <c r="E67" s="129"/>
      <c r="F67" s="129"/>
      <c r="G67" s="129"/>
      <c r="H67" s="129"/>
      <c r="I67" s="153"/>
      <c r="J67" s="153"/>
      <c r="K67" s="153"/>
      <c r="L67" s="262"/>
      <c r="M67" s="262"/>
      <c r="N67" s="262"/>
      <c r="O67" s="276"/>
      <c r="P67" s="153"/>
      <c r="Q67" s="153"/>
      <c r="R67" s="263"/>
      <c r="S67" s="153"/>
      <c r="T67" s="153"/>
      <c r="U67" s="153"/>
      <c r="V67" s="153"/>
      <c r="W67" s="264"/>
      <c r="X67" s="264"/>
      <c r="Y67" s="241"/>
      <c r="Z67" s="269"/>
      <c r="AA67" s="6"/>
      <c r="AB67" s="6"/>
      <c r="AC67" s="6"/>
    </row>
    <row r="68" spans="3:29" x14ac:dyDescent="0.2">
      <c r="C68" s="128"/>
      <c r="D68" s="12" t="s">
        <v>1074</v>
      </c>
      <c r="E68" s="129"/>
      <c r="F68" s="129"/>
      <c r="G68" s="129"/>
      <c r="H68" s="129"/>
      <c r="I68" s="153"/>
      <c r="J68" s="153"/>
      <c r="K68" s="153"/>
      <c r="L68" s="262"/>
      <c r="M68" s="262"/>
      <c r="N68" s="262"/>
      <c r="O68" s="276"/>
      <c r="P68" s="153"/>
      <c r="Q68" s="153"/>
      <c r="R68" s="263"/>
      <c r="S68" s="153"/>
      <c r="T68" s="153"/>
      <c r="U68" s="153"/>
      <c r="V68" s="153"/>
      <c r="W68" s="264"/>
      <c r="X68" s="264"/>
      <c r="Y68" s="241"/>
      <c r="Z68" s="269"/>
      <c r="AA68" s="6"/>
      <c r="AB68" s="6"/>
      <c r="AC68" s="6"/>
    </row>
    <row r="69" spans="3:29" x14ac:dyDescent="0.2">
      <c r="C69" s="128"/>
      <c r="D69" s="12"/>
      <c r="E69" s="129" t="s">
        <v>1108</v>
      </c>
      <c r="F69" s="129"/>
      <c r="G69" s="129"/>
      <c r="H69" s="129"/>
      <c r="I69" s="153"/>
      <c r="J69" s="153"/>
      <c r="K69" s="153"/>
      <c r="L69" s="262"/>
      <c r="M69" s="262"/>
      <c r="N69" s="262"/>
      <c r="O69" s="276"/>
      <c r="P69" s="153"/>
      <c r="Q69" s="153"/>
      <c r="R69" s="263"/>
      <c r="S69" s="153"/>
      <c r="T69" s="153"/>
      <c r="U69" s="153"/>
      <c r="V69" s="153"/>
      <c r="W69" s="264"/>
      <c r="X69" s="264"/>
      <c r="Y69" s="241"/>
      <c r="Z69" s="269"/>
      <c r="AA69" s="6"/>
      <c r="AB69" s="6"/>
      <c r="AC69" s="6"/>
    </row>
    <row r="70" spans="3:29" x14ac:dyDescent="0.2">
      <c r="C70" s="128"/>
      <c r="D70" s="12"/>
      <c r="E70" s="129" t="s">
        <v>1109</v>
      </c>
      <c r="F70" s="129"/>
      <c r="G70" s="129"/>
      <c r="H70" s="129"/>
      <c r="I70" s="153"/>
      <c r="J70" s="153"/>
      <c r="K70" s="153"/>
      <c r="L70" s="262"/>
      <c r="M70" s="262"/>
      <c r="N70" s="262"/>
      <c r="O70" s="276"/>
      <c r="P70" s="153"/>
      <c r="Q70" s="153"/>
      <c r="R70" s="263"/>
      <c r="S70" s="153"/>
      <c r="T70" s="153"/>
      <c r="U70" s="153"/>
      <c r="V70" s="153"/>
      <c r="W70" s="264"/>
      <c r="X70" s="264"/>
      <c r="Y70" s="241"/>
      <c r="Z70" s="269"/>
      <c r="AA70" s="6"/>
      <c r="AB70" s="6"/>
      <c r="AC70" s="6"/>
    </row>
    <row r="71" spans="3:29" x14ac:dyDescent="0.2">
      <c r="C71" s="128"/>
      <c r="D71" s="12"/>
      <c r="E71" s="129" t="s">
        <v>1110</v>
      </c>
      <c r="F71" s="129"/>
      <c r="G71" s="129"/>
      <c r="H71" s="129"/>
      <c r="I71" s="153"/>
      <c r="J71" s="153"/>
      <c r="K71" s="153"/>
      <c r="L71" s="262"/>
      <c r="M71" s="262"/>
      <c r="N71" s="262"/>
      <c r="O71" s="276"/>
      <c r="P71" s="153"/>
      <c r="Q71" s="153"/>
      <c r="R71" s="263"/>
      <c r="S71" s="153"/>
      <c r="T71" s="153"/>
      <c r="U71" s="153"/>
      <c r="V71" s="153"/>
      <c r="W71" s="264"/>
      <c r="X71" s="264"/>
      <c r="Y71" s="241"/>
      <c r="Z71" s="269"/>
      <c r="AA71" s="6"/>
      <c r="AB71" s="6"/>
      <c r="AC71" s="6"/>
    </row>
    <row r="72" spans="3:29" x14ac:dyDescent="0.2">
      <c r="C72" s="128"/>
      <c r="D72" s="12"/>
      <c r="E72" s="129" t="s">
        <v>1111</v>
      </c>
      <c r="F72" s="129"/>
      <c r="G72" s="129"/>
      <c r="H72" s="129"/>
      <c r="I72" s="153"/>
      <c r="J72" s="153"/>
      <c r="K72" s="153"/>
      <c r="L72" s="262"/>
      <c r="M72" s="262"/>
      <c r="N72" s="262"/>
      <c r="O72" s="276"/>
      <c r="P72" s="153"/>
      <c r="Q72" s="153"/>
      <c r="R72" s="263"/>
      <c r="S72" s="153"/>
      <c r="T72" s="153"/>
      <c r="U72" s="153"/>
      <c r="V72" s="153"/>
      <c r="W72" s="264"/>
      <c r="X72" s="264"/>
      <c r="Y72" s="241"/>
      <c r="Z72" s="269"/>
    </row>
    <row r="73" spans="3:29" x14ac:dyDescent="0.2">
      <c r="C73" s="128"/>
      <c r="D73" s="12"/>
      <c r="E73" s="129" t="s">
        <v>1112</v>
      </c>
      <c r="F73" s="129"/>
      <c r="G73" s="129"/>
      <c r="H73" s="129"/>
      <c r="I73" s="153"/>
      <c r="J73" s="153"/>
      <c r="K73" s="153"/>
      <c r="L73" s="262"/>
      <c r="M73" s="262"/>
      <c r="N73" s="262"/>
      <c r="O73" s="276"/>
      <c r="P73" s="153"/>
      <c r="Q73" s="153"/>
      <c r="R73" s="263"/>
      <c r="S73" s="153"/>
      <c r="T73" s="153"/>
      <c r="U73" s="153"/>
      <c r="V73" s="153"/>
      <c r="W73" s="264"/>
      <c r="X73" s="264"/>
      <c r="Y73" s="241"/>
      <c r="Z73" s="269"/>
    </row>
    <row r="74" spans="3:29" x14ac:dyDescent="0.2">
      <c r="C74" s="154"/>
      <c r="D74" s="12"/>
      <c r="E74" s="12"/>
      <c r="F74" s="12"/>
      <c r="G74" s="12"/>
      <c r="H74" s="12"/>
      <c r="I74" s="155"/>
      <c r="J74" s="156"/>
      <c r="K74" s="262"/>
      <c r="L74" s="262"/>
      <c r="M74" s="262"/>
      <c r="N74" s="263"/>
      <c r="O74" s="244"/>
      <c r="P74" s="262"/>
      <c r="Q74" s="244"/>
      <c r="R74" s="263"/>
      <c r="S74" s="153"/>
      <c r="T74" s="153"/>
      <c r="U74" s="153"/>
      <c r="V74" s="153"/>
      <c r="W74" s="264"/>
      <c r="X74" s="264"/>
      <c r="Y74" s="241"/>
      <c r="Z74" s="269"/>
    </row>
    <row r="75" spans="3:29" x14ac:dyDescent="0.2">
      <c r="C75" s="128"/>
      <c r="D75" s="12"/>
      <c r="E75" s="12"/>
      <c r="F75" s="12"/>
      <c r="G75" s="12"/>
      <c r="H75" s="12"/>
      <c r="I75" s="155"/>
      <c r="J75" s="156"/>
      <c r="K75" s="262"/>
      <c r="L75" s="262"/>
      <c r="M75" s="262"/>
      <c r="N75" s="263"/>
      <c r="O75" s="244"/>
      <c r="P75" s="262"/>
      <c r="Q75" s="244"/>
      <c r="R75" s="263"/>
      <c r="S75" s="153"/>
      <c r="T75" s="153"/>
      <c r="U75" s="153"/>
      <c r="V75" s="153"/>
      <c r="W75" s="264"/>
      <c r="X75" s="264"/>
      <c r="Y75" s="241"/>
      <c r="Z75" s="269"/>
    </row>
    <row r="76" spans="3:29" ht="15.75" x14ac:dyDescent="0.25">
      <c r="C76" s="126" t="s">
        <v>1075</v>
      </c>
      <c r="D76" s="12"/>
      <c r="E76" s="17"/>
      <c r="F76" s="17"/>
      <c r="G76" s="14"/>
      <c r="H76" s="152"/>
      <c r="I76" s="265"/>
      <c r="J76" s="155"/>
      <c r="K76" s="262"/>
      <c r="L76" s="262"/>
      <c r="M76" s="262"/>
      <c r="N76" s="263"/>
      <c r="O76" s="244"/>
      <c r="P76" s="262"/>
      <c r="Q76" s="244"/>
      <c r="R76" s="263"/>
      <c r="S76" s="153"/>
      <c r="T76" s="153"/>
      <c r="U76" s="153"/>
      <c r="V76" s="153"/>
      <c r="W76" s="264"/>
      <c r="X76" s="264"/>
      <c r="Y76" s="241"/>
      <c r="Z76" s="269"/>
    </row>
    <row r="77" spans="3:29" x14ac:dyDescent="0.2">
      <c r="C77" s="128"/>
      <c r="D77" s="17" t="s">
        <v>1076</v>
      </c>
      <c r="E77" s="17"/>
      <c r="F77" s="17"/>
      <c r="G77" s="14"/>
      <c r="H77" s="152"/>
      <c r="I77" s="265"/>
      <c r="J77" s="155"/>
      <c r="K77" s="262"/>
      <c r="L77" s="262"/>
      <c r="M77" s="262"/>
      <c r="N77" s="263"/>
      <c r="O77" s="244"/>
      <c r="P77" s="262"/>
      <c r="Q77" s="244"/>
      <c r="R77" s="263"/>
      <c r="S77" s="153"/>
      <c r="T77" s="153"/>
      <c r="U77" s="153"/>
      <c r="V77" s="153"/>
      <c r="W77" s="264"/>
      <c r="X77" s="264"/>
      <c r="Y77" s="241"/>
      <c r="Z77" s="269"/>
    </row>
    <row r="78" spans="3:29" x14ac:dyDescent="0.2">
      <c r="C78" s="128"/>
      <c r="D78" s="17" t="s">
        <v>480</v>
      </c>
      <c r="E78" s="12"/>
      <c r="F78" s="17"/>
      <c r="G78" s="14"/>
      <c r="H78" s="152"/>
      <c r="I78" s="265"/>
      <c r="J78" s="155"/>
      <c r="K78" s="262"/>
      <c r="L78" s="262"/>
      <c r="M78" s="262"/>
      <c r="N78" s="263"/>
      <c r="O78" s="244"/>
      <c r="P78" s="262"/>
      <c r="Q78" s="244"/>
      <c r="R78" s="263"/>
      <c r="S78" s="153"/>
      <c r="T78" s="153"/>
      <c r="U78" s="153"/>
      <c r="V78" s="153"/>
      <c r="W78" s="264"/>
      <c r="X78" s="264"/>
      <c r="Y78" s="241"/>
      <c r="Z78" s="269"/>
    </row>
    <row r="79" spans="3:29" x14ac:dyDescent="0.2">
      <c r="C79" s="128"/>
      <c r="D79" s="12" t="s">
        <v>481</v>
      </c>
      <c r="E79" s="12"/>
      <c r="F79" s="17"/>
      <c r="G79" s="14"/>
      <c r="H79" s="152"/>
      <c r="I79" s="265"/>
      <c r="J79" s="155"/>
      <c r="K79" s="262"/>
      <c r="L79" s="262"/>
      <c r="M79" s="262"/>
      <c r="N79" s="263"/>
      <c r="O79" s="244"/>
      <c r="P79" s="262"/>
      <c r="Q79" s="244"/>
      <c r="R79" s="263"/>
      <c r="S79" s="153"/>
      <c r="T79" s="153"/>
      <c r="U79" s="153"/>
      <c r="V79" s="153"/>
      <c r="W79" s="264"/>
      <c r="X79" s="264"/>
      <c r="Y79" s="241"/>
      <c r="Z79" s="269"/>
    </row>
    <row r="80" spans="3:29" x14ac:dyDescent="0.2">
      <c r="C80" s="128"/>
      <c r="D80" s="12" t="s">
        <v>482</v>
      </c>
      <c r="E80" s="12"/>
      <c r="F80" s="17"/>
      <c r="G80" s="14"/>
      <c r="H80" s="152"/>
      <c r="I80" s="265"/>
      <c r="J80" s="155"/>
      <c r="K80" s="262"/>
      <c r="L80" s="262"/>
      <c r="M80" s="262"/>
      <c r="N80" s="263"/>
      <c r="O80" s="244"/>
      <c r="P80" s="262"/>
      <c r="Q80" s="244"/>
      <c r="R80" s="263"/>
      <c r="S80" s="153"/>
      <c r="T80" s="153"/>
      <c r="U80" s="153"/>
      <c r="V80" s="153"/>
      <c r="W80" s="264"/>
      <c r="X80" s="264"/>
      <c r="Y80" s="241"/>
      <c r="Z80" s="269"/>
    </row>
    <row r="81" spans="3:26" x14ac:dyDescent="0.2">
      <c r="C81" s="128"/>
      <c r="D81" s="12" t="s">
        <v>483</v>
      </c>
      <c r="E81" s="12"/>
      <c r="F81" s="17"/>
      <c r="G81" s="14"/>
      <c r="H81" s="152"/>
      <c r="I81" s="265"/>
      <c r="J81" s="155"/>
      <c r="K81" s="262"/>
      <c r="L81" s="262"/>
      <c r="M81" s="262"/>
      <c r="N81" s="263"/>
      <c r="O81" s="244"/>
      <c r="P81" s="262"/>
      <c r="Q81" s="244"/>
      <c r="R81" s="263"/>
      <c r="S81" s="153"/>
      <c r="T81" s="153"/>
      <c r="U81" s="153"/>
      <c r="V81" s="153"/>
      <c r="W81" s="264"/>
      <c r="X81" s="264"/>
      <c r="Y81" s="241"/>
      <c r="Z81" s="269"/>
    </row>
    <row r="82" spans="3:26" x14ac:dyDescent="0.2">
      <c r="C82" s="128"/>
      <c r="D82" s="12" t="s">
        <v>1077</v>
      </c>
      <c r="E82" s="12"/>
      <c r="F82" s="12"/>
      <c r="G82" s="12"/>
      <c r="H82" s="12"/>
      <c r="I82" s="12"/>
      <c r="J82" s="12"/>
      <c r="K82" s="262"/>
      <c r="L82" s="262"/>
      <c r="M82" s="262"/>
      <c r="N82" s="263"/>
      <c r="O82" s="244"/>
      <c r="P82" s="262"/>
      <c r="Q82" s="244"/>
      <c r="R82" s="263"/>
      <c r="S82" s="153"/>
      <c r="T82" s="153"/>
      <c r="U82" s="153"/>
      <c r="V82" s="153"/>
      <c r="W82" s="264"/>
      <c r="X82" s="264"/>
      <c r="Y82" s="241"/>
      <c r="Z82" s="269"/>
    </row>
    <row r="83" spans="3:26" x14ac:dyDescent="0.2">
      <c r="C83" s="128"/>
      <c r="D83" s="12"/>
      <c r="E83" s="12"/>
      <c r="F83" s="12"/>
      <c r="G83" s="12"/>
      <c r="H83" s="12"/>
      <c r="I83" s="12"/>
      <c r="J83" s="12"/>
      <c r="K83" s="262"/>
      <c r="L83" s="262"/>
      <c r="M83" s="262"/>
      <c r="N83" s="263"/>
      <c r="O83" s="244"/>
      <c r="P83" s="262"/>
      <c r="Q83" s="244"/>
      <c r="R83" s="263"/>
      <c r="S83" s="153"/>
      <c r="T83" s="153"/>
      <c r="U83" s="153"/>
      <c r="V83" s="153"/>
      <c r="W83" s="264"/>
      <c r="X83" s="264"/>
      <c r="Y83" s="241"/>
      <c r="Z83" s="269"/>
    </row>
    <row r="84" spans="3:26" ht="15.75" x14ac:dyDescent="0.25">
      <c r="C84" s="126" t="s">
        <v>1078</v>
      </c>
      <c r="D84" s="12"/>
      <c r="E84" s="12"/>
      <c r="F84" s="12"/>
      <c r="G84" s="12"/>
      <c r="H84" s="12"/>
      <c r="I84" s="12"/>
      <c r="J84" s="12"/>
      <c r="K84" s="262"/>
      <c r="L84" s="262"/>
      <c r="M84" s="262"/>
      <c r="N84" s="263"/>
      <c r="O84" s="244"/>
      <c r="P84" s="262"/>
      <c r="Q84" s="244"/>
      <c r="R84" s="263"/>
      <c r="S84" s="153"/>
      <c r="T84" s="153"/>
      <c r="U84" s="153"/>
      <c r="V84" s="153"/>
      <c r="W84" s="264"/>
      <c r="X84" s="264"/>
      <c r="Y84" s="241"/>
      <c r="Z84" s="269"/>
    </row>
    <row r="85" spans="3:26" x14ac:dyDescent="0.2">
      <c r="C85" s="128"/>
      <c r="D85" s="12" t="s">
        <v>1079</v>
      </c>
      <c r="E85" s="12"/>
      <c r="F85" s="12"/>
      <c r="G85" s="12"/>
      <c r="H85" s="12"/>
      <c r="I85" s="265"/>
      <c r="J85" s="155"/>
      <c r="K85" s="262"/>
      <c r="L85" s="262"/>
      <c r="M85" s="262"/>
      <c r="N85" s="263"/>
      <c r="O85" s="244"/>
      <c r="P85" s="262"/>
      <c r="Q85" s="244"/>
      <c r="R85" s="263"/>
      <c r="S85" s="153"/>
      <c r="T85" s="153"/>
      <c r="U85" s="153"/>
      <c r="V85" s="153"/>
      <c r="W85" s="264"/>
      <c r="X85" s="264"/>
      <c r="Y85" s="241"/>
      <c r="Z85" s="269"/>
    </row>
    <row r="86" spans="3:26" x14ac:dyDescent="0.2">
      <c r="C86" s="128"/>
      <c r="D86" s="12" t="s">
        <v>1080</v>
      </c>
      <c r="E86" s="12"/>
      <c r="F86" s="12"/>
      <c r="G86" s="12"/>
      <c r="H86" s="12"/>
      <c r="I86" s="265"/>
      <c r="J86" s="155"/>
      <c r="K86" s="262"/>
      <c r="L86" s="262"/>
      <c r="M86" s="262"/>
      <c r="N86" s="263"/>
      <c r="O86" s="244"/>
      <c r="P86" s="262"/>
      <c r="Q86" s="244"/>
      <c r="R86" s="263"/>
      <c r="S86" s="153"/>
      <c r="T86" s="153"/>
      <c r="U86" s="153"/>
      <c r="V86" s="153"/>
      <c r="W86" s="264"/>
      <c r="X86" s="264"/>
      <c r="Y86" s="241"/>
      <c r="Z86" s="269"/>
    </row>
    <row r="87" spans="3:26" x14ac:dyDescent="0.2">
      <c r="C87" s="128"/>
      <c r="D87" s="12"/>
      <c r="E87" s="12"/>
      <c r="F87" s="12"/>
      <c r="G87" s="12"/>
      <c r="H87" s="12"/>
      <c r="I87" s="265"/>
      <c r="J87" s="155"/>
      <c r="K87" s="262"/>
      <c r="L87" s="262"/>
      <c r="M87" s="262"/>
      <c r="N87" s="263"/>
      <c r="O87" s="244"/>
      <c r="P87" s="262"/>
      <c r="Q87" s="244"/>
      <c r="R87" s="263"/>
      <c r="S87" s="153"/>
      <c r="T87" s="153"/>
      <c r="U87" s="153"/>
      <c r="V87" s="153"/>
      <c r="W87" s="264"/>
      <c r="X87" s="264"/>
      <c r="Y87" s="241"/>
      <c r="Z87" s="269"/>
    </row>
    <row r="88" spans="3:26" ht="15.75" x14ac:dyDescent="0.25">
      <c r="C88" s="126" t="s">
        <v>1081</v>
      </c>
      <c r="D88" s="12"/>
      <c r="E88" s="12"/>
      <c r="F88" s="12"/>
      <c r="G88" s="242"/>
      <c r="H88" s="242"/>
      <c r="I88" s="262"/>
      <c r="J88" s="262"/>
      <c r="K88" s="262"/>
      <c r="L88" s="262"/>
      <c r="M88" s="262"/>
      <c r="N88" s="263"/>
      <c r="O88" s="244"/>
      <c r="P88" s="262"/>
      <c r="Q88" s="244"/>
      <c r="R88" s="263"/>
      <c r="S88" s="153"/>
      <c r="T88" s="153"/>
      <c r="U88" s="153"/>
      <c r="V88" s="153"/>
      <c r="W88" s="264"/>
      <c r="X88" s="264"/>
      <c r="Y88" s="241"/>
      <c r="Z88" s="269"/>
    </row>
    <row r="89" spans="3:26" ht="15.75" x14ac:dyDescent="0.25">
      <c r="C89" s="126"/>
      <c r="D89" s="12" t="s">
        <v>1082</v>
      </c>
      <c r="E89" s="12"/>
      <c r="F89" s="12"/>
      <c r="G89" s="242"/>
      <c r="H89" s="242"/>
      <c r="I89" s="262"/>
      <c r="J89" s="262"/>
      <c r="K89" s="262"/>
      <c r="L89" s="262"/>
      <c r="M89" s="262"/>
      <c r="N89" s="263"/>
      <c r="O89" s="244"/>
      <c r="P89" s="262"/>
      <c r="Q89" s="244"/>
      <c r="R89" s="263"/>
      <c r="S89" s="153"/>
      <c r="T89" s="153"/>
      <c r="U89" s="153"/>
      <c r="V89" s="153"/>
      <c r="W89" s="264"/>
      <c r="X89" s="264"/>
      <c r="Y89" s="241"/>
      <c r="Z89" s="269"/>
    </row>
    <row r="90" spans="3:26" ht="15.75" x14ac:dyDescent="0.25">
      <c r="C90" s="126"/>
      <c r="D90" s="12" t="s">
        <v>1083</v>
      </c>
      <c r="E90" s="12"/>
      <c r="F90" s="12"/>
      <c r="G90" s="242"/>
      <c r="H90" s="242"/>
      <c r="I90" s="262"/>
      <c r="J90" s="262"/>
      <c r="K90" s="262"/>
      <c r="L90" s="262"/>
      <c r="M90" s="262"/>
      <c r="N90" s="263"/>
      <c r="O90" s="244"/>
      <c r="P90" s="262"/>
      <c r="Q90" s="244"/>
      <c r="R90" s="263"/>
      <c r="S90" s="153"/>
      <c r="T90" s="153"/>
      <c r="U90" s="153"/>
      <c r="V90" s="153"/>
      <c r="W90" s="264"/>
      <c r="X90" s="264"/>
      <c r="Y90" s="241"/>
      <c r="Z90" s="269"/>
    </row>
    <row r="91" spans="3:26" ht="15.75" x14ac:dyDescent="0.25">
      <c r="C91" s="126"/>
      <c r="D91" s="155" t="s">
        <v>1084</v>
      </c>
      <c r="E91" s="12"/>
      <c r="F91" s="12"/>
      <c r="G91" s="242"/>
      <c r="H91" s="242"/>
      <c r="I91" s="262"/>
      <c r="J91" s="262"/>
      <c r="K91" s="262"/>
      <c r="L91" s="262"/>
      <c r="M91" s="262"/>
      <c r="N91" s="263"/>
      <c r="O91" s="244"/>
      <c r="P91" s="262"/>
      <c r="Q91" s="244"/>
      <c r="R91" s="263"/>
      <c r="S91" s="153"/>
      <c r="T91" s="153"/>
      <c r="U91" s="153"/>
      <c r="V91" s="153"/>
      <c r="W91" s="264"/>
      <c r="X91" s="264"/>
      <c r="Y91" s="241"/>
      <c r="Z91" s="269"/>
    </row>
    <row r="92" spans="3:26" ht="15.75" x14ac:dyDescent="0.25">
      <c r="C92" s="126"/>
      <c r="D92" s="155"/>
      <c r="E92" s="12"/>
      <c r="F92" s="12"/>
      <c r="G92" s="242"/>
      <c r="H92" s="242"/>
      <c r="I92" s="262"/>
      <c r="J92" s="262"/>
      <c r="K92" s="262"/>
      <c r="L92" s="262"/>
      <c r="M92" s="262"/>
      <c r="N92" s="263"/>
      <c r="O92" s="244"/>
      <c r="P92" s="262"/>
      <c r="Q92" s="244"/>
      <c r="R92" s="263"/>
      <c r="S92" s="153"/>
      <c r="T92" s="153"/>
      <c r="U92" s="153"/>
      <c r="V92" s="153"/>
      <c r="W92" s="264"/>
      <c r="X92" s="264"/>
      <c r="Y92" s="241"/>
      <c r="Z92" s="269"/>
    </row>
    <row r="93" spans="3:26" ht="15.75" x14ac:dyDescent="0.25">
      <c r="C93" s="266" t="s">
        <v>1085</v>
      </c>
      <c r="D93" s="155"/>
      <c r="E93" s="267"/>
      <c r="F93" s="265"/>
      <c r="G93" s="242"/>
      <c r="H93" s="242"/>
      <c r="I93" s="262"/>
      <c r="J93" s="262"/>
      <c r="K93" s="262"/>
      <c r="L93" s="262"/>
      <c r="M93" s="262"/>
      <c r="N93" s="263"/>
      <c r="O93" s="244"/>
      <c r="P93" s="262"/>
      <c r="Q93" s="244"/>
      <c r="R93" s="263"/>
      <c r="S93" s="153"/>
      <c r="T93" s="153"/>
      <c r="U93" s="153"/>
      <c r="V93" s="153"/>
      <c r="W93" s="264"/>
      <c r="X93" s="264"/>
      <c r="Y93" s="241"/>
      <c r="Z93" s="269"/>
    </row>
    <row r="94" spans="3:26" ht="15.75" x14ac:dyDescent="0.25">
      <c r="C94" s="266"/>
      <c r="D94" s="155" t="s">
        <v>494</v>
      </c>
      <c r="E94" s="267"/>
      <c r="F94" s="265"/>
      <c r="G94" s="242"/>
      <c r="H94" s="242"/>
      <c r="I94" s="262"/>
      <c r="J94" s="262"/>
      <c r="K94" s="262"/>
      <c r="L94" s="262"/>
      <c r="M94" s="262"/>
      <c r="N94" s="263"/>
      <c r="O94" s="244"/>
      <c r="P94" s="262"/>
      <c r="Q94" s="244"/>
      <c r="R94" s="263"/>
      <c r="S94" s="153"/>
      <c r="T94" s="153"/>
      <c r="U94" s="153"/>
      <c r="V94" s="153"/>
      <c r="W94" s="264"/>
      <c r="X94" s="264"/>
      <c r="Y94" s="241"/>
      <c r="Z94" s="269"/>
    </row>
    <row r="95" spans="3:26" x14ac:dyDescent="0.2">
      <c r="C95" s="268"/>
      <c r="D95" s="155" t="s">
        <v>1086</v>
      </c>
      <c r="E95" s="267"/>
      <c r="F95" s="265"/>
      <c r="G95" s="242"/>
      <c r="H95" s="242"/>
      <c r="I95" s="262"/>
      <c r="J95" s="262"/>
      <c r="K95" s="262"/>
      <c r="L95" s="262"/>
      <c r="M95" s="262"/>
      <c r="N95" s="263"/>
      <c r="O95" s="244"/>
      <c r="P95" s="262"/>
      <c r="Q95" s="244"/>
      <c r="R95" s="263"/>
      <c r="S95" s="153"/>
      <c r="T95" s="153"/>
      <c r="U95" s="153"/>
      <c r="V95" s="153"/>
      <c r="W95" s="264"/>
      <c r="X95" s="264"/>
      <c r="Y95" s="241"/>
      <c r="Z95" s="269"/>
    </row>
    <row r="96" spans="3:26" x14ac:dyDescent="0.2">
      <c r="C96" s="128"/>
      <c r="D96" s="12"/>
      <c r="E96" s="12"/>
      <c r="F96" s="12"/>
      <c r="G96" s="242"/>
      <c r="H96" s="242"/>
      <c r="I96" s="262"/>
      <c r="J96" s="262"/>
      <c r="K96" s="262"/>
      <c r="L96" s="262"/>
      <c r="M96" s="262"/>
      <c r="N96" s="263"/>
      <c r="O96" s="244"/>
      <c r="P96" s="262"/>
      <c r="Q96" s="244"/>
      <c r="R96" s="263"/>
      <c r="S96" s="153"/>
      <c r="T96" s="153"/>
      <c r="U96" s="153"/>
      <c r="V96" s="153"/>
      <c r="W96" s="264"/>
      <c r="X96" s="264"/>
      <c r="Y96" s="241"/>
      <c r="Z96" s="269"/>
    </row>
    <row r="97" spans="3:26" ht="15.75" x14ac:dyDescent="0.25">
      <c r="C97" s="128" t="s">
        <v>1206</v>
      </c>
      <c r="D97" s="12"/>
      <c r="E97" s="12"/>
      <c r="F97" s="12"/>
      <c r="G97" s="242"/>
      <c r="H97" s="242"/>
      <c r="I97" s="262"/>
      <c r="J97" s="262"/>
      <c r="K97" s="262"/>
      <c r="L97" s="262"/>
      <c r="M97" s="262"/>
      <c r="N97" s="263"/>
      <c r="O97" s="244"/>
      <c r="P97" s="262"/>
      <c r="Q97" s="244"/>
      <c r="R97" s="263"/>
      <c r="S97" s="153"/>
      <c r="T97" s="153"/>
      <c r="U97" s="153"/>
      <c r="V97" s="153"/>
      <c r="W97" s="264"/>
      <c r="X97" s="264"/>
      <c r="Y97" s="241"/>
      <c r="Z97" s="269"/>
    </row>
    <row r="98" spans="3:26" x14ac:dyDescent="0.2">
      <c r="C98" s="128"/>
      <c r="D98" s="12" t="s">
        <v>1087</v>
      </c>
      <c r="E98" s="12"/>
      <c r="F98" s="12"/>
      <c r="G98" s="242"/>
      <c r="H98" s="242"/>
      <c r="I98" s="262"/>
      <c r="J98" s="262"/>
      <c r="K98" s="262"/>
      <c r="L98" s="262"/>
      <c r="M98" s="262"/>
      <c r="N98" s="263"/>
      <c r="O98" s="244"/>
      <c r="P98" s="262"/>
      <c r="Q98" s="244"/>
      <c r="R98" s="263"/>
      <c r="S98" s="153"/>
      <c r="T98" s="153"/>
      <c r="U98" s="153"/>
      <c r="V98" s="153"/>
      <c r="W98" s="264"/>
      <c r="X98" s="264"/>
      <c r="Y98" s="241"/>
      <c r="Z98" s="269"/>
    </row>
    <row r="99" spans="3:26" x14ac:dyDescent="0.2">
      <c r="C99" s="128"/>
      <c r="D99" s="12" t="s">
        <v>1088</v>
      </c>
      <c r="E99" s="12"/>
      <c r="F99" s="12"/>
      <c r="G99" s="242"/>
      <c r="H99" s="242"/>
      <c r="I99" s="262"/>
      <c r="J99" s="262"/>
      <c r="K99" s="262"/>
      <c r="L99" s="262"/>
      <c r="M99" s="262"/>
      <c r="N99" s="263"/>
      <c r="O99" s="244"/>
      <c r="P99" s="262"/>
      <c r="Q99" s="244"/>
      <c r="R99" s="263"/>
      <c r="S99" s="153"/>
      <c r="T99" s="153"/>
      <c r="U99" s="153"/>
      <c r="V99" s="153"/>
      <c r="W99" s="264"/>
      <c r="X99" s="264"/>
      <c r="Y99" s="241"/>
      <c r="Z99" s="269"/>
    </row>
    <row r="100" spans="3:26" ht="15.75" x14ac:dyDescent="0.25">
      <c r="C100" s="128"/>
      <c r="D100" s="12" t="s">
        <v>1207</v>
      </c>
      <c r="E100" s="12"/>
      <c r="F100" s="12"/>
      <c r="G100" s="242"/>
      <c r="H100" s="242"/>
      <c r="I100" s="262"/>
      <c r="J100" s="262"/>
      <c r="K100" s="262"/>
      <c r="L100" s="262"/>
      <c r="M100" s="262"/>
      <c r="N100" s="263"/>
      <c r="O100" s="244"/>
      <c r="P100" s="262"/>
      <c r="Q100" s="244"/>
      <c r="R100" s="263"/>
      <c r="S100" s="153"/>
      <c r="T100" s="153"/>
      <c r="U100" s="153"/>
      <c r="V100" s="153"/>
      <c r="W100" s="264"/>
      <c r="X100" s="264"/>
      <c r="Y100" s="241"/>
      <c r="Z100" s="269"/>
    </row>
    <row r="101" spans="3:26" ht="15.75" x14ac:dyDescent="0.25">
      <c r="C101" s="128"/>
      <c r="D101" s="12" t="s">
        <v>1208</v>
      </c>
      <c r="E101" s="12"/>
      <c r="F101" s="12"/>
      <c r="G101" s="242"/>
      <c r="H101" s="242"/>
      <c r="I101" s="262"/>
      <c r="J101" s="262"/>
      <c r="K101" s="262"/>
      <c r="L101" s="262"/>
      <c r="M101" s="262"/>
      <c r="N101" s="263"/>
      <c r="O101" s="244"/>
      <c r="P101" s="262"/>
      <c r="Q101" s="244"/>
      <c r="R101" s="263"/>
      <c r="S101" s="153"/>
      <c r="T101" s="153"/>
      <c r="U101" s="153"/>
      <c r="V101" s="153"/>
      <c r="W101" s="264"/>
      <c r="X101" s="264"/>
      <c r="Y101" s="241"/>
      <c r="Z101" s="269"/>
    </row>
    <row r="102" spans="3:26" ht="15.75" x14ac:dyDescent="0.25">
      <c r="C102" s="128"/>
      <c r="D102" s="12" t="s">
        <v>1209</v>
      </c>
      <c r="E102" s="12"/>
      <c r="F102" s="12"/>
      <c r="G102" s="242"/>
      <c r="H102" s="242"/>
      <c r="I102" s="262"/>
      <c r="J102" s="262"/>
      <c r="K102" s="262"/>
      <c r="L102" s="262"/>
      <c r="M102" s="262"/>
      <c r="N102" s="263"/>
      <c r="O102" s="244"/>
      <c r="P102" s="262"/>
      <c r="Q102" s="244"/>
      <c r="R102" s="263"/>
      <c r="S102" s="153"/>
      <c r="T102" s="153"/>
      <c r="U102" s="153"/>
      <c r="V102" s="153"/>
      <c r="W102" s="264"/>
      <c r="X102" s="264"/>
      <c r="Y102" s="241"/>
      <c r="Z102" s="269"/>
    </row>
    <row r="103" spans="3:26" ht="15.75" x14ac:dyDescent="0.25">
      <c r="C103" s="128"/>
      <c r="D103" s="12" t="s">
        <v>1210</v>
      </c>
      <c r="E103" s="12"/>
      <c r="F103" s="12"/>
      <c r="G103" s="242"/>
      <c r="H103" s="242"/>
      <c r="I103" s="262"/>
      <c r="J103" s="262"/>
      <c r="K103" s="262"/>
      <c r="L103" s="262"/>
      <c r="M103" s="262"/>
      <c r="N103" s="263"/>
      <c r="O103" s="244"/>
      <c r="P103" s="262"/>
      <c r="Q103" s="244"/>
      <c r="R103" s="263"/>
      <c r="S103" s="153"/>
      <c r="T103" s="153"/>
      <c r="U103" s="153"/>
      <c r="V103" s="153"/>
      <c r="W103" s="264"/>
      <c r="X103" s="264"/>
      <c r="Y103" s="241"/>
      <c r="Z103" s="269"/>
    </row>
    <row r="104" spans="3:26" ht="15.75" x14ac:dyDescent="0.25">
      <c r="C104" s="128"/>
      <c r="D104" s="12" t="s">
        <v>1211</v>
      </c>
      <c r="E104" s="12"/>
      <c r="F104" s="12"/>
      <c r="G104" s="242"/>
      <c r="H104" s="242"/>
      <c r="I104" s="262"/>
      <c r="J104" s="262"/>
      <c r="K104" s="262"/>
      <c r="L104" s="262"/>
      <c r="M104" s="262"/>
      <c r="N104" s="263"/>
      <c r="O104" s="244"/>
      <c r="P104" s="262"/>
      <c r="Q104" s="244"/>
      <c r="R104" s="263"/>
      <c r="S104" s="153"/>
      <c r="T104" s="153"/>
      <c r="U104" s="153"/>
      <c r="V104" s="153"/>
      <c r="W104" s="264"/>
      <c r="X104" s="264"/>
      <c r="Y104" s="241"/>
      <c r="Z104" s="269"/>
    </row>
    <row r="105" spans="3:26" ht="15.75" x14ac:dyDescent="0.25">
      <c r="C105" s="128"/>
      <c r="D105" s="12" t="s">
        <v>1212</v>
      </c>
      <c r="E105" s="12"/>
      <c r="F105" s="12"/>
      <c r="G105" s="242"/>
      <c r="H105" s="242"/>
      <c r="I105" s="262"/>
      <c r="J105" s="262"/>
      <c r="K105" s="262"/>
      <c r="L105" s="262"/>
      <c r="M105" s="262"/>
      <c r="N105" s="263"/>
      <c r="O105" s="244"/>
      <c r="P105" s="262"/>
      <c r="Q105" s="244"/>
      <c r="R105" s="263"/>
      <c r="S105" s="153"/>
      <c r="T105" s="153"/>
      <c r="U105" s="153"/>
      <c r="V105" s="153"/>
      <c r="W105" s="264"/>
      <c r="X105" s="264"/>
      <c r="Y105" s="241"/>
      <c r="Z105" s="269"/>
    </row>
    <row r="106" spans="3:26" x14ac:dyDescent="0.2">
      <c r="C106" s="128"/>
      <c r="D106" s="12" t="s">
        <v>1089</v>
      </c>
      <c r="E106" s="12"/>
      <c r="F106" s="12"/>
      <c r="G106" s="242"/>
      <c r="H106" s="242"/>
      <c r="I106" s="262"/>
      <c r="J106" s="262"/>
      <c r="K106" s="262"/>
      <c r="L106" s="262"/>
      <c r="M106" s="262"/>
      <c r="N106" s="263"/>
      <c r="O106" s="244"/>
      <c r="P106" s="262"/>
      <c r="Q106" s="244"/>
      <c r="R106" s="263"/>
      <c r="S106" s="153"/>
      <c r="T106" s="153"/>
      <c r="U106" s="153"/>
      <c r="V106" s="153"/>
      <c r="W106" s="264"/>
      <c r="X106" s="264"/>
      <c r="Y106" s="241"/>
      <c r="Z106" s="269"/>
    </row>
    <row r="107" spans="3:26" x14ac:dyDescent="0.2">
      <c r="C107" s="128"/>
      <c r="D107" s="12"/>
      <c r="E107" s="12" t="s">
        <v>1213</v>
      </c>
      <c r="F107" s="12"/>
      <c r="G107" s="242"/>
      <c r="H107" s="242"/>
      <c r="I107" s="262"/>
      <c r="J107" s="262"/>
      <c r="K107" s="262"/>
      <c r="L107" s="262"/>
      <c r="M107" s="262"/>
      <c r="N107" s="263"/>
      <c r="O107" s="244"/>
      <c r="P107" s="262"/>
      <c r="Q107" s="244"/>
      <c r="R107" s="263"/>
      <c r="S107" s="153"/>
      <c r="T107" s="153"/>
      <c r="U107" s="153"/>
      <c r="V107" s="153"/>
      <c r="W107" s="264"/>
      <c r="X107" s="264"/>
      <c r="Y107" s="241"/>
      <c r="Z107" s="269"/>
    </row>
    <row r="108" spans="3:26" x14ac:dyDescent="0.2">
      <c r="C108" s="128"/>
      <c r="D108" s="12"/>
      <c r="E108" s="12" t="s">
        <v>1214</v>
      </c>
      <c r="F108" s="12"/>
      <c r="G108" s="242"/>
      <c r="H108" s="242"/>
      <c r="I108" s="262"/>
      <c r="J108" s="262"/>
      <c r="K108" s="262"/>
      <c r="L108" s="262"/>
      <c r="M108" s="262"/>
      <c r="N108" s="263"/>
      <c r="O108" s="244"/>
      <c r="P108" s="262"/>
      <c r="Q108" s="244"/>
      <c r="R108" s="263"/>
      <c r="S108" s="153"/>
      <c r="T108" s="153"/>
      <c r="U108" s="153"/>
      <c r="V108" s="153"/>
      <c r="W108" s="264"/>
      <c r="X108" s="264"/>
      <c r="Y108" s="241"/>
      <c r="Z108" s="269"/>
    </row>
    <row r="109" spans="3:26" x14ac:dyDescent="0.2">
      <c r="C109" s="129"/>
      <c r="D109" s="129"/>
      <c r="E109" s="261"/>
      <c r="F109" s="129"/>
      <c r="G109" s="242"/>
      <c r="H109" s="242"/>
      <c r="I109" s="262"/>
      <c r="J109" s="262"/>
      <c r="K109" s="262"/>
      <c r="L109" s="262"/>
      <c r="M109" s="262"/>
      <c r="N109" s="263"/>
      <c r="O109" s="244"/>
      <c r="P109" s="262"/>
      <c r="Q109" s="244"/>
      <c r="R109" s="263"/>
      <c r="S109" s="153"/>
      <c r="T109" s="153"/>
      <c r="U109" s="153"/>
      <c r="V109" s="153"/>
      <c r="W109" s="264"/>
      <c r="X109" s="264"/>
      <c r="Y109" s="241"/>
      <c r="Z109" s="269"/>
    </row>
  </sheetData>
  <mergeCells count="2">
    <mergeCell ref="AA51:AC56"/>
    <mergeCell ref="AA45:AC4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5" x14ac:dyDescent="0.2"/>
  <cols>
    <col min="1" max="1" width="8.28515625" style="197" customWidth="1"/>
    <col min="2" max="2" width="25.140625" style="197" customWidth="1"/>
    <col min="3" max="3" width="17.5703125" style="197" customWidth="1"/>
    <col min="4" max="4" width="15.85546875" style="197" bestFit="1" customWidth="1"/>
    <col min="5" max="5" width="12.28515625" style="197" customWidth="1"/>
    <col min="6" max="6" width="14.5703125" style="44" customWidth="1"/>
    <col min="7" max="7" width="12.28515625" style="44" customWidth="1"/>
    <col min="8" max="8" width="9.140625" style="197"/>
    <col min="9" max="16384" width="9.140625" style="199"/>
  </cols>
  <sheetData>
    <row r="1" spans="1:8" s="196" customFormat="1" ht="15.75" x14ac:dyDescent="0.25">
      <c r="A1" s="198" t="s">
        <v>1249</v>
      </c>
      <c r="C1" s="197"/>
      <c r="D1" s="197"/>
      <c r="E1" s="197"/>
      <c r="F1" s="44"/>
      <c r="G1" s="44"/>
      <c r="H1" s="197"/>
    </row>
    <row r="3" spans="1:8" x14ac:dyDescent="0.2">
      <c r="A3" s="196"/>
    </row>
    <row r="4" spans="1:8" ht="15.75" x14ac:dyDescent="0.25">
      <c r="A4" s="200"/>
      <c r="B4" s="200"/>
      <c r="F4" s="197"/>
      <c r="G4" s="197"/>
    </row>
    <row r="5" spans="1:8" ht="31.5" x14ac:dyDescent="0.25">
      <c r="A5" s="148" t="s">
        <v>0</v>
      </c>
      <c r="B5" s="148" t="s">
        <v>1</v>
      </c>
      <c r="C5" s="399" t="s">
        <v>1197</v>
      </c>
      <c r="D5" s="400" t="s">
        <v>1129</v>
      </c>
      <c r="E5" s="346"/>
      <c r="F5" s="346"/>
      <c r="G5" s="346"/>
      <c r="H5" s="346"/>
    </row>
    <row r="6" spans="1:8" x14ac:dyDescent="0.2">
      <c r="A6" s="24">
        <v>1</v>
      </c>
      <c r="B6" s="271" t="s">
        <v>5</v>
      </c>
      <c r="C6" s="401">
        <v>35</v>
      </c>
      <c r="D6" s="402"/>
      <c r="E6" s="315"/>
      <c r="F6" s="315"/>
      <c r="G6" s="315"/>
      <c r="H6" s="315"/>
    </row>
    <row r="7" spans="1:8" x14ac:dyDescent="0.2">
      <c r="A7" s="24">
        <v>2</v>
      </c>
      <c r="B7" s="3" t="s">
        <v>7</v>
      </c>
      <c r="C7" s="401">
        <v>20</v>
      </c>
      <c r="D7" s="402"/>
      <c r="E7" s="315"/>
      <c r="F7" s="315"/>
      <c r="G7" s="315"/>
      <c r="H7" s="315"/>
    </row>
    <row r="8" spans="1:8" x14ac:dyDescent="0.2">
      <c r="A8" s="24">
        <v>3</v>
      </c>
      <c r="B8" s="271" t="s">
        <v>8</v>
      </c>
      <c r="C8" s="401">
        <v>20</v>
      </c>
      <c r="D8" s="402"/>
      <c r="E8" s="315"/>
      <c r="F8" s="315"/>
      <c r="G8" s="315"/>
      <c r="H8" s="315"/>
    </row>
    <row r="9" spans="1:8" x14ac:dyDescent="0.2">
      <c r="A9" s="24">
        <v>4</v>
      </c>
      <c r="B9" s="271" t="s">
        <v>9</v>
      </c>
      <c r="C9" s="401">
        <v>50</v>
      </c>
      <c r="D9" s="402"/>
      <c r="E9" s="315"/>
      <c r="F9" s="315"/>
      <c r="G9" s="315"/>
      <c r="H9" s="315"/>
    </row>
    <row r="10" spans="1:8" x14ac:dyDescent="0.2">
      <c r="A10" s="24">
        <v>5</v>
      </c>
      <c r="B10" s="212" t="s">
        <v>571</v>
      </c>
      <c r="C10" s="401">
        <v>15</v>
      </c>
      <c r="D10" s="402"/>
      <c r="E10" s="315"/>
      <c r="F10" s="315"/>
      <c r="G10" s="315"/>
      <c r="H10" s="315"/>
    </row>
    <row r="11" spans="1:8" x14ac:dyDescent="0.2">
      <c r="A11" s="24">
        <v>6</v>
      </c>
      <c r="B11" s="3" t="s">
        <v>573</v>
      </c>
      <c r="C11" s="401">
        <v>20</v>
      </c>
      <c r="D11" s="402"/>
      <c r="E11" s="315"/>
      <c r="F11" s="315"/>
      <c r="G11" s="315"/>
      <c r="H11" s="315"/>
    </row>
    <row r="12" spans="1:8" x14ac:dyDescent="0.2">
      <c r="A12" s="24">
        <v>7</v>
      </c>
      <c r="B12" s="3" t="s">
        <v>575</v>
      </c>
      <c r="C12" s="401">
        <v>20</v>
      </c>
      <c r="D12" s="402"/>
      <c r="E12" s="315"/>
      <c r="F12" s="315"/>
      <c r="G12" s="315"/>
      <c r="H12" s="315"/>
    </row>
    <row r="13" spans="1:8" x14ac:dyDescent="0.2">
      <c r="A13" s="24">
        <v>8</v>
      </c>
      <c r="B13" s="3" t="s">
        <v>578</v>
      </c>
      <c r="C13" s="401">
        <v>35</v>
      </c>
      <c r="D13" s="402"/>
      <c r="E13" s="315"/>
      <c r="F13" s="315"/>
      <c r="G13" s="315"/>
      <c r="H13" s="315"/>
    </row>
    <row r="14" spans="1:8" x14ac:dyDescent="0.2">
      <c r="A14" s="24">
        <v>9</v>
      </c>
      <c r="B14" s="3" t="s">
        <v>581</v>
      </c>
      <c r="C14" s="401">
        <v>30</v>
      </c>
      <c r="D14" s="402"/>
      <c r="E14" s="315"/>
      <c r="F14" s="315"/>
      <c r="G14" s="315"/>
      <c r="H14" s="315"/>
    </row>
    <row r="15" spans="1:8" x14ac:dyDescent="0.2">
      <c r="A15" s="24">
        <v>10</v>
      </c>
      <c r="B15" s="212" t="s">
        <v>583</v>
      </c>
      <c r="C15" s="401">
        <v>0</v>
      </c>
      <c r="D15" s="402"/>
      <c r="E15" s="315"/>
      <c r="F15" s="315"/>
      <c r="G15" s="315"/>
      <c r="H15" s="315"/>
    </row>
    <row r="16" spans="1:8" x14ac:dyDescent="0.2">
      <c r="A16" s="24">
        <v>11</v>
      </c>
      <c r="B16" s="3" t="s">
        <v>585</v>
      </c>
      <c r="C16" s="401">
        <v>10</v>
      </c>
      <c r="D16" s="402"/>
      <c r="E16" s="315"/>
      <c r="F16" s="315"/>
      <c r="G16" s="315"/>
      <c r="H16" s="315"/>
    </row>
    <row r="17" spans="1:8" x14ac:dyDescent="0.2">
      <c r="A17" s="24">
        <v>12</v>
      </c>
      <c r="B17" s="3" t="s">
        <v>587</v>
      </c>
      <c r="C17" s="401">
        <v>40</v>
      </c>
      <c r="D17" s="402"/>
      <c r="E17" s="315"/>
      <c r="F17" s="315"/>
      <c r="G17" s="315"/>
      <c r="H17" s="315"/>
    </row>
    <row r="18" spans="1:8" x14ac:dyDescent="0.2">
      <c r="A18" s="24">
        <v>13</v>
      </c>
      <c r="B18" s="3" t="s">
        <v>589</v>
      </c>
      <c r="C18" s="401">
        <v>35</v>
      </c>
      <c r="D18" s="402"/>
      <c r="E18" s="315"/>
      <c r="F18" s="315"/>
      <c r="G18" s="315"/>
      <c r="H18" s="315"/>
    </row>
    <row r="19" spans="1:8" x14ac:dyDescent="0.2">
      <c r="A19" s="24">
        <v>14</v>
      </c>
      <c r="B19" s="3" t="s">
        <v>590</v>
      </c>
      <c r="C19" s="401">
        <v>50</v>
      </c>
      <c r="D19" s="402"/>
      <c r="E19" s="315"/>
      <c r="F19" s="315"/>
      <c r="G19" s="315"/>
      <c r="H19" s="315"/>
    </row>
    <row r="20" spans="1:8" x14ac:dyDescent="0.2">
      <c r="A20" s="24">
        <v>15</v>
      </c>
      <c r="B20" s="3" t="s">
        <v>591</v>
      </c>
      <c r="C20" s="401">
        <v>55</v>
      </c>
      <c r="D20" s="403"/>
      <c r="E20" s="315"/>
      <c r="F20" s="315"/>
      <c r="G20" s="315"/>
      <c r="H20" s="315"/>
    </row>
    <row r="21" spans="1:8" x14ac:dyDescent="0.2">
      <c r="A21" s="24">
        <v>16</v>
      </c>
      <c r="B21" s="3" t="s">
        <v>592</v>
      </c>
      <c r="C21" s="401">
        <v>65</v>
      </c>
      <c r="D21" s="403"/>
      <c r="E21" s="315"/>
      <c r="F21" s="315"/>
      <c r="G21" s="315"/>
      <c r="H21" s="315"/>
    </row>
    <row r="22" spans="1:8" x14ac:dyDescent="0.2">
      <c r="A22" s="24">
        <v>17</v>
      </c>
      <c r="B22" s="3" t="s">
        <v>32</v>
      </c>
      <c r="C22" s="401">
        <v>30</v>
      </c>
      <c r="D22" s="403"/>
      <c r="E22" s="315"/>
      <c r="F22" s="315"/>
      <c r="G22" s="315"/>
      <c r="H22" s="315"/>
    </row>
    <row r="23" spans="1:8" x14ac:dyDescent="0.2">
      <c r="A23" s="24">
        <v>18</v>
      </c>
      <c r="B23" s="3" t="s">
        <v>593</v>
      </c>
      <c r="C23" s="401">
        <v>55</v>
      </c>
      <c r="D23" s="403"/>
      <c r="E23" s="315"/>
      <c r="F23" s="315"/>
      <c r="G23" s="315"/>
      <c r="H23" s="315"/>
    </row>
    <row r="24" spans="1:8" x14ac:dyDescent="0.2">
      <c r="A24" s="24">
        <v>19</v>
      </c>
      <c r="B24" s="272" t="s">
        <v>595</v>
      </c>
      <c r="C24" s="401">
        <v>60</v>
      </c>
      <c r="D24" s="403"/>
      <c r="E24" s="315"/>
      <c r="F24" s="315"/>
      <c r="G24" s="315"/>
      <c r="H24" s="315"/>
    </row>
    <row r="25" spans="1:8" x14ac:dyDescent="0.2">
      <c r="A25" s="24">
        <v>20</v>
      </c>
      <c r="B25" s="272" t="s">
        <v>597</v>
      </c>
      <c r="C25" s="401">
        <v>70</v>
      </c>
      <c r="D25" s="403"/>
      <c r="E25" s="315"/>
      <c r="F25" s="315"/>
      <c r="G25" s="315"/>
      <c r="H25" s="315"/>
    </row>
    <row r="26" spans="1:8" x14ac:dyDescent="0.2">
      <c r="A26" s="24">
        <v>21</v>
      </c>
      <c r="B26" s="3" t="s">
        <v>598</v>
      </c>
      <c r="C26" s="401">
        <v>10</v>
      </c>
      <c r="D26" s="403"/>
      <c r="E26" s="315"/>
      <c r="F26" s="315"/>
      <c r="G26" s="315"/>
      <c r="H26" s="315"/>
    </row>
    <row r="27" spans="1:8" x14ac:dyDescent="0.2">
      <c r="A27" s="24">
        <v>22</v>
      </c>
      <c r="B27" s="273" t="s">
        <v>15</v>
      </c>
      <c r="C27" s="401">
        <v>30</v>
      </c>
      <c r="D27" s="403"/>
      <c r="E27" s="315"/>
      <c r="F27" s="315"/>
      <c r="G27" s="315"/>
      <c r="H27" s="315"/>
    </row>
    <row r="28" spans="1:8" x14ac:dyDescent="0.2">
      <c r="A28" s="24">
        <v>23</v>
      </c>
      <c r="B28" s="273" t="s">
        <v>16</v>
      </c>
      <c r="C28" s="401">
        <v>15</v>
      </c>
      <c r="D28" s="403"/>
      <c r="E28" s="315"/>
      <c r="F28" s="315"/>
      <c r="G28" s="315"/>
      <c r="H28" s="315"/>
    </row>
    <row r="29" spans="1:8" x14ac:dyDescent="0.2">
      <c r="A29" s="24">
        <v>24</v>
      </c>
      <c r="B29" s="274" t="s">
        <v>11</v>
      </c>
      <c r="C29" s="401">
        <v>40</v>
      </c>
      <c r="D29" s="403"/>
      <c r="E29" s="315"/>
      <c r="F29" s="315"/>
      <c r="G29" s="315"/>
      <c r="H29" s="315"/>
    </row>
    <row r="30" spans="1:8" x14ac:dyDescent="0.2">
      <c r="A30" s="24">
        <v>25</v>
      </c>
      <c r="B30" s="212" t="s">
        <v>600</v>
      </c>
      <c r="C30" s="401">
        <v>15</v>
      </c>
      <c r="D30" s="403"/>
      <c r="E30" s="315"/>
      <c r="F30" s="315"/>
      <c r="G30" s="315"/>
      <c r="H30" s="315"/>
    </row>
    <row r="31" spans="1:8" x14ac:dyDescent="0.2">
      <c r="A31" s="24">
        <v>26</v>
      </c>
      <c r="B31" s="212" t="s">
        <v>505</v>
      </c>
      <c r="C31" s="401">
        <v>60</v>
      </c>
      <c r="D31" s="403"/>
      <c r="E31" s="315"/>
      <c r="F31" s="315"/>
      <c r="G31" s="315"/>
      <c r="H31" s="315"/>
    </row>
    <row r="32" spans="1:8" x14ac:dyDescent="0.2">
      <c r="A32" s="24">
        <v>27</v>
      </c>
      <c r="B32" s="3" t="s">
        <v>20</v>
      </c>
      <c r="C32" s="401">
        <v>50</v>
      </c>
      <c r="D32" s="403"/>
      <c r="E32" s="315"/>
      <c r="F32" s="315"/>
      <c r="G32" s="315"/>
      <c r="H32" s="315"/>
    </row>
    <row r="33" spans="1:8" x14ac:dyDescent="0.2">
      <c r="A33" s="24">
        <v>28</v>
      </c>
      <c r="B33" s="3" t="s">
        <v>22</v>
      </c>
      <c r="C33" s="401">
        <v>80</v>
      </c>
      <c r="D33" s="403"/>
      <c r="E33" s="315"/>
      <c r="F33" s="315"/>
      <c r="G33" s="315"/>
      <c r="H33" s="315"/>
    </row>
    <row r="34" spans="1:8" x14ac:dyDescent="0.2">
      <c r="A34" s="24">
        <v>29</v>
      </c>
      <c r="B34" s="3" t="s">
        <v>603</v>
      </c>
      <c r="C34" s="401">
        <v>45</v>
      </c>
      <c r="D34" s="403"/>
      <c r="E34" s="315"/>
      <c r="F34" s="315"/>
      <c r="G34" s="315"/>
      <c r="H34" s="315"/>
    </row>
    <row r="35" spans="1:8" x14ac:dyDescent="0.2">
      <c r="A35" s="24">
        <v>30</v>
      </c>
      <c r="B35" s="3" t="s">
        <v>605</v>
      </c>
      <c r="C35" s="401">
        <v>25</v>
      </c>
      <c r="D35" s="403"/>
      <c r="E35" s="315"/>
      <c r="F35" s="315"/>
      <c r="G35" s="315"/>
      <c r="H35" s="315"/>
    </row>
    <row r="36" spans="1:8" x14ac:dyDescent="0.2">
      <c r="A36" s="24">
        <v>31</v>
      </c>
      <c r="B36" s="3" t="s">
        <v>607</v>
      </c>
      <c r="C36" s="401">
        <v>20</v>
      </c>
      <c r="D36" s="403"/>
      <c r="E36" s="315"/>
      <c r="F36" s="315"/>
      <c r="G36" s="315"/>
      <c r="H36" s="315"/>
    </row>
    <row r="37" spans="1:8" x14ac:dyDescent="0.2">
      <c r="A37" s="24">
        <v>32</v>
      </c>
      <c r="B37" s="3" t="s">
        <v>26</v>
      </c>
      <c r="C37" s="401">
        <v>60</v>
      </c>
      <c r="D37" s="403"/>
      <c r="E37" s="315"/>
      <c r="F37" s="315"/>
      <c r="G37" s="315"/>
      <c r="H37" s="315"/>
    </row>
    <row r="38" spans="1:8" x14ac:dyDescent="0.2">
      <c r="A38" s="24">
        <v>33</v>
      </c>
      <c r="B38" s="3" t="s">
        <v>28</v>
      </c>
      <c r="C38" s="401">
        <v>5</v>
      </c>
      <c r="D38" s="403"/>
      <c r="E38" s="315"/>
      <c r="F38" s="315"/>
      <c r="G38" s="315"/>
      <c r="H38" s="315"/>
    </row>
    <row r="39" spans="1:8" x14ac:dyDescent="0.2">
      <c r="A39" s="24">
        <v>34</v>
      </c>
      <c r="B39" s="3" t="s">
        <v>29</v>
      </c>
      <c r="C39" s="401">
        <v>35</v>
      </c>
      <c r="D39" s="403"/>
      <c r="E39" s="315"/>
      <c r="F39" s="315"/>
      <c r="G39" s="315"/>
      <c r="H39" s="315"/>
    </row>
    <row r="40" spans="1:8" x14ac:dyDescent="0.2">
      <c r="A40" s="24">
        <v>35</v>
      </c>
      <c r="B40" s="3" t="s">
        <v>609</v>
      </c>
      <c r="C40" s="401">
        <v>15</v>
      </c>
      <c r="D40" s="403"/>
      <c r="E40" s="315"/>
      <c r="F40" s="315"/>
      <c r="G40" s="315"/>
      <c r="H40" s="315"/>
    </row>
    <row r="41" spans="1:8" x14ac:dyDescent="0.2">
      <c r="A41" s="24">
        <v>36</v>
      </c>
      <c r="B41" s="3" t="s">
        <v>611</v>
      </c>
      <c r="C41" s="401">
        <v>40</v>
      </c>
      <c r="D41" s="403"/>
      <c r="E41" s="315"/>
      <c r="F41" s="315"/>
      <c r="G41" s="315"/>
      <c r="H41" s="315"/>
    </row>
    <row r="42" spans="1:8" x14ac:dyDescent="0.2">
      <c r="A42" s="24">
        <v>37</v>
      </c>
      <c r="B42" s="3" t="s">
        <v>613</v>
      </c>
      <c r="C42" s="401">
        <v>35</v>
      </c>
      <c r="D42" s="403"/>
      <c r="E42" s="315"/>
      <c r="F42" s="315"/>
      <c r="G42" s="315"/>
      <c r="H42" s="315"/>
    </row>
    <row r="43" spans="1:8" x14ac:dyDescent="0.2">
      <c r="A43" s="24">
        <v>38</v>
      </c>
      <c r="B43" s="3" t="s">
        <v>615</v>
      </c>
      <c r="C43" s="401">
        <v>15</v>
      </c>
      <c r="D43" s="403"/>
      <c r="E43" s="315"/>
      <c r="F43" s="315"/>
      <c r="G43" s="315"/>
      <c r="H43" s="315"/>
    </row>
    <row r="44" spans="1:8" x14ac:dyDescent="0.2">
      <c r="A44" s="477">
        <v>0</v>
      </c>
      <c r="B44" s="493" t="s">
        <v>1198</v>
      </c>
      <c r="C44" s="494">
        <v>50</v>
      </c>
      <c r="D44" s="495"/>
      <c r="F44" s="197"/>
      <c r="G44" s="197"/>
    </row>
    <row r="45" spans="1:8" x14ac:dyDescent="0.2">
      <c r="C45" s="405"/>
      <c r="D45" s="404"/>
      <c r="F45" s="197"/>
      <c r="G45" s="197"/>
    </row>
    <row r="46" spans="1:8" ht="15.75" customHeight="1" x14ac:dyDescent="0.2">
      <c r="C46" s="528" t="s">
        <v>1199</v>
      </c>
      <c r="D46" s="529"/>
      <c r="F46" s="197"/>
      <c r="G46" s="197"/>
    </row>
    <row r="47" spans="1:8" ht="15" customHeight="1" x14ac:dyDescent="0.2">
      <c r="C47" s="528"/>
      <c r="D47" s="529"/>
      <c r="F47" s="197"/>
      <c r="G47" s="197"/>
    </row>
    <row r="48" spans="1:8" ht="15" customHeight="1" x14ac:dyDescent="0.2">
      <c r="C48" s="528"/>
      <c r="D48" s="529"/>
      <c r="F48" s="197"/>
      <c r="G48" s="197"/>
    </row>
    <row r="49" spans="3:7" ht="15" customHeight="1" x14ac:dyDescent="0.2">
      <c r="C49" s="528"/>
      <c r="D49" s="529"/>
      <c r="F49" s="197"/>
      <c r="G49" s="197"/>
    </row>
    <row r="50" spans="3:7" ht="15" customHeight="1" x14ac:dyDescent="0.2">
      <c r="C50" s="528"/>
      <c r="D50" s="529"/>
      <c r="F50" s="197"/>
      <c r="G50" s="197"/>
    </row>
    <row r="51" spans="3:7" ht="15" customHeight="1" x14ac:dyDescent="0.2">
      <c r="C51" s="528"/>
      <c r="D51" s="529"/>
      <c r="F51" s="197"/>
      <c r="G51" s="197"/>
    </row>
    <row r="52" spans="3:7" ht="15" customHeight="1" x14ac:dyDescent="0.2">
      <c r="C52" s="275"/>
      <c r="D52" s="275"/>
      <c r="F52" s="197"/>
      <c r="G52" s="197"/>
    </row>
    <row r="53" spans="3:7" ht="15" customHeight="1" x14ac:dyDescent="0.2">
      <c r="C53" s="275"/>
      <c r="D53" s="275"/>
      <c r="F53" s="197"/>
      <c r="G53" s="197"/>
    </row>
    <row r="54" spans="3:7" x14ac:dyDescent="0.2">
      <c r="F54" s="197"/>
      <c r="G54" s="197"/>
    </row>
    <row r="55" spans="3:7" x14ac:dyDescent="0.2">
      <c r="F55" s="197"/>
      <c r="G55" s="197"/>
    </row>
  </sheetData>
  <mergeCells count="1">
    <mergeCell ref="C46:D5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55"/>
  <sheetViews>
    <sheetView zoomScaleNormal="100" workbookViewId="0"/>
  </sheetViews>
  <sheetFormatPr defaultRowHeight="15" x14ac:dyDescent="0.2"/>
  <cols>
    <col min="1" max="1" width="9.85546875" style="13" customWidth="1"/>
    <col min="2" max="2" width="20.85546875" style="9" customWidth="1"/>
    <col min="3" max="3" width="18.140625" style="22" bestFit="1" customWidth="1"/>
    <col min="4" max="4" width="14.28515625" style="22" bestFit="1" customWidth="1"/>
    <col min="5" max="5" width="20.7109375" style="22" customWidth="1"/>
    <col min="6" max="6" width="15.5703125" style="22" customWidth="1"/>
    <col min="7" max="7" width="8" style="22" customWidth="1"/>
    <col min="8" max="8" width="16" style="22" bestFit="1" customWidth="1"/>
    <col min="9" max="9" width="15.5703125" style="9" customWidth="1"/>
    <col min="10" max="16384" width="9.140625" style="9"/>
  </cols>
  <sheetData>
    <row r="1" spans="1:9" ht="15.75" x14ac:dyDescent="0.25">
      <c r="A1" s="30" t="s">
        <v>1251</v>
      </c>
      <c r="B1" s="38"/>
      <c r="C1" s="62"/>
      <c r="D1" s="62"/>
      <c r="E1" s="62"/>
      <c r="F1" s="62"/>
      <c r="G1" s="62"/>
      <c r="H1" s="62"/>
      <c r="I1" s="62"/>
    </row>
    <row r="2" spans="1:9" ht="15.75" x14ac:dyDescent="0.25">
      <c r="A2" s="30"/>
      <c r="B2" s="38"/>
      <c r="C2" s="62"/>
      <c r="D2" s="62"/>
      <c r="E2" s="62"/>
      <c r="F2" s="62"/>
      <c r="G2" s="62"/>
      <c r="H2" s="62"/>
      <c r="I2" s="62"/>
    </row>
    <row r="3" spans="1:9" ht="15.75" x14ac:dyDescent="0.25">
      <c r="A3" s="206"/>
      <c r="B3" s="38"/>
      <c r="C3" s="320"/>
      <c r="D3" s="320"/>
      <c r="F3" s="320"/>
      <c r="G3" s="320"/>
    </row>
    <row r="4" spans="1:9" ht="72.75" customHeight="1" x14ac:dyDescent="0.25">
      <c r="C4" s="394" t="s">
        <v>1091</v>
      </c>
      <c r="D4" s="394" t="s">
        <v>431</v>
      </c>
      <c r="E4" s="530" t="s">
        <v>1217</v>
      </c>
      <c r="F4" s="531"/>
      <c r="G4" s="320"/>
    </row>
    <row r="5" spans="1:9" ht="15.75" x14ac:dyDescent="0.25">
      <c r="A5" s="46" t="s">
        <v>0</v>
      </c>
      <c r="B5" s="348" t="s">
        <v>1</v>
      </c>
      <c r="C5" s="287" t="s">
        <v>422</v>
      </c>
      <c r="D5" s="287"/>
      <c r="E5" s="395" t="s">
        <v>863</v>
      </c>
      <c r="F5" s="396" t="s">
        <v>864</v>
      </c>
      <c r="G5" s="322"/>
      <c r="H5" s="146"/>
    </row>
    <row r="6" spans="1:9" x14ac:dyDescent="0.2">
      <c r="A6" s="10">
        <v>1</v>
      </c>
      <c r="B6" s="109" t="s">
        <v>5</v>
      </c>
      <c r="C6" s="285">
        <v>1.3333333333333333</v>
      </c>
      <c r="D6" s="288">
        <v>2.3333300000000001</v>
      </c>
      <c r="E6" s="133">
        <v>3</v>
      </c>
      <c r="F6" s="134">
        <v>3</v>
      </c>
      <c r="G6" s="146"/>
      <c r="H6" s="146"/>
    </row>
    <row r="7" spans="1:9" x14ac:dyDescent="0.2">
      <c r="A7" s="10">
        <v>2</v>
      </c>
      <c r="B7" s="109" t="s">
        <v>7</v>
      </c>
      <c r="C7" s="285">
        <v>1</v>
      </c>
      <c r="D7" s="288">
        <v>4.6666699999999999</v>
      </c>
      <c r="E7" s="133">
        <v>4</v>
      </c>
      <c r="F7" s="134">
        <v>4</v>
      </c>
      <c r="G7" s="146"/>
      <c r="H7" s="146"/>
    </row>
    <row r="8" spans="1:9" x14ac:dyDescent="0.2">
      <c r="A8" s="10">
        <v>3</v>
      </c>
      <c r="B8" s="109" t="s">
        <v>8</v>
      </c>
      <c r="C8" s="285">
        <v>1.6666666666666667</v>
      </c>
      <c r="D8" s="288">
        <v>1.3333299999999999</v>
      </c>
      <c r="E8" s="133">
        <v>3</v>
      </c>
      <c r="F8" s="134">
        <v>3</v>
      </c>
      <c r="G8" s="146"/>
      <c r="H8" s="146"/>
    </row>
    <row r="9" spans="1:9" x14ac:dyDescent="0.2">
      <c r="A9" s="10">
        <v>4</v>
      </c>
      <c r="B9" s="109" t="s">
        <v>9</v>
      </c>
      <c r="C9" s="285">
        <v>4.333333333333333</v>
      </c>
      <c r="D9" s="288">
        <v>1</v>
      </c>
      <c r="E9" s="133">
        <v>2</v>
      </c>
      <c r="F9" s="134">
        <v>1</v>
      </c>
      <c r="G9" s="146"/>
      <c r="H9" s="146"/>
    </row>
    <row r="10" spans="1:9" x14ac:dyDescent="0.2">
      <c r="A10" s="10">
        <v>5</v>
      </c>
      <c r="B10" s="76" t="s">
        <v>571</v>
      </c>
      <c r="C10" s="285">
        <v>0.66666666666666663</v>
      </c>
      <c r="D10" s="288">
        <v>2</v>
      </c>
      <c r="E10" s="133">
        <v>2</v>
      </c>
      <c r="F10" s="134">
        <v>2</v>
      </c>
      <c r="G10" s="146"/>
      <c r="H10" s="146"/>
    </row>
    <row r="11" spans="1:9" x14ac:dyDescent="0.2">
      <c r="A11" s="10">
        <v>6</v>
      </c>
      <c r="B11" s="76" t="s">
        <v>573</v>
      </c>
      <c r="C11" s="285">
        <v>1</v>
      </c>
      <c r="D11" s="288">
        <v>1</v>
      </c>
      <c r="E11" s="133">
        <v>2</v>
      </c>
      <c r="F11" s="134">
        <v>1</v>
      </c>
      <c r="G11" s="146"/>
      <c r="H11" s="146"/>
    </row>
    <row r="12" spans="1:9" x14ac:dyDescent="0.2">
      <c r="A12" s="10">
        <v>7</v>
      </c>
      <c r="B12" s="77" t="s">
        <v>575</v>
      </c>
      <c r="C12" s="285">
        <v>2.6666666666666665</v>
      </c>
      <c r="D12" s="288">
        <v>1.3333299999999999</v>
      </c>
      <c r="E12" s="133">
        <v>1</v>
      </c>
      <c r="F12" s="134">
        <v>1</v>
      </c>
      <c r="G12" s="146"/>
      <c r="H12" s="146"/>
    </row>
    <row r="13" spans="1:9" x14ac:dyDescent="0.2">
      <c r="A13" s="10">
        <v>8</v>
      </c>
      <c r="B13" s="77" t="s">
        <v>578</v>
      </c>
      <c r="C13" s="285">
        <v>1</v>
      </c>
      <c r="D13" s="288">
        <v>2</v>
      </c>
      <c r="E13" s="133">
        <v>2</v>
      </c>
      <c r="F13" s="134">
        <v>1</v>
      </c>
      <c r="G13" s="146"/>
      <c r="H13" s="146"/>
    </row>
    <row r="14" spans="1:9" x14ac:dyDescent="0.2">
      <c r="A14" s="10">
        <v>9</v>
      </c>
      <c r="B14" s="77" t="s">
        <v>581</v>
      </c>
      <c r="C14" s="285">
        <v>2</v>
      </c>
      <c r="D14" s="288">
        <v>2</v>
      </c>
      <c r="E14" s="133">
        <v>2</v>
      </c>
      <c r="F14" s="134">
        <v>3</v>
      </c>
      <c r="G14" s="322"/>
      <c r="H14" s="146"/>
    </row>
    <row r="15" spans="1:9" x14ac:dyDescent="0.2">
      <c r="A15" s="10">
        <v>10</v>
      </c>
      <c r="B15" s="76" t="s">
        <v>583</v>
      </c>
      <c r="C15" s="285">
        <v>3.3333333333333335</v>
      </c>
      <c r="D15" s="288">
        <v>2</v>
      </c>
      <c r="E15" s="133">
        <v>1</v>
      </c>
      <c r="F15" s="134">
        <v>1</v>
      </c>
      <c r="G15" s="322"/>
      <c r="H15" s="146"/>
    </row>
    <row r="16" spans="1:9" x14ac:dyDescent="0.2">
      <c r="A16" s="10">
        <v>11</v>
      </c>
      <c r="B16" s="76" t="s">
        <v>585</v>
      </c>
      <c r="C16" s="285">
        <v>1.6666666666666667</v>
      </c>
      <c r="D16" s="288">
        <v>1.6666700000000001</v>
      </c>
      <c r="E16" s="133">
        <v>1</v>
      </c>
      <c r="F16" s="134">
        <v>1</v>
      </c>
      <c r="G16" s="322"/>
      <c r="H16" s="146"/>
    </row>
    <row r="17" spans="1:8" x14ac:dyDescent="0.2">
      <c r="A17" s="10">
        <v>12</v>
      </c>
      <c r="B17" s="79" t="s">
        <v>587</v>
      </c>
      <c r="C17" s="285">
        <v>2</v>
      </c>
      <c r="D17" s="288">
        <v>1</v>
      </c>
      <c r="E17" s="133">
        <v>1</v>
      </c>
      <c r="F17" s="134">
        <v>1</v>
      </c>
      <c r="G17" s="146"/>
      <c r="H17" s="146"/>
    </row>
    <row r="18" spans="1:8" x14ac:dyDescent="0.2">
      <c r="A18" s="10">
        <v>13</v>
      </c>
      <c r="B18" s="79" t="s">
        <v>589</v>
      </c>
      <c r="C18" s="285">
        <v>0.33333333333333331</v>
      </c>
      <c r="D18" s="288">
        <v>1</v>
      </c>
      <c r="E18" s="133">
        <v>1</v>
      </c>
      <c r="F18" s="134">
        <v>1</v>
      </c>
      <c r="G18" s="146"/>
      <c r="H18" s="146"/>
    </row>
    <row r="19" spans="1:8" x14ac:dyDescent="0.2">
      <c r="A19" s="10">
        <v>14</v>
      </c>
      <c r="B19" s="80" t="s">
        <v>590</v>
      </c>
      <c r="C19" s="285">
        <v>2</v>
      </c>
      <c r="D19" s="288">
        <v>1.3333299999999999</v>
      </c>
      <c r="E19" s="133">
        <v>1</v>
      </c>
      <c r="F19" s="134">
        <v>1</v>
      </c>
      <c r="G19" s="146"/>
      <c r="H19" s="146"/>
    </row>
    <row r="20" spans="1:8" x14ac:dyDescent="0.2">
      <c r="A20" s="10">
        <v>15</v>
      </c>
      <c r="B20" s="81" t="s">
        <v>591</v>
      </c>
      <c r="C20" s="285">
        <v>2.6666666666666665</v>
      </c>
      <c r="D20" s="288">
        <v>2.3333300000000001</v>
      </c>
      <c r="E20" s="133">
        <v>1</v>
      </c>
      <c r="F20" s="134">
        <v>1</v>
      </c>
      <c r="G20" s="146"/>
      <c r="H20" s="146"/>
    </row>
    <row r="21" spans="1:8" x14ac:dyDescent="0.2">
      <c r="A21" s="10">
        <v>16</v>
      </c>
      <c r="B21" s="80" t="s">
        <v>592</v>
      </c>
      <c r="C21" s="285">
        <v>2</v>
      </c>
      <c r="D21" s="288">
        <v>2.3333300000000001</v>
      </c>
      <c r="E21" s="133">
        <v>1</v>
      </c>
      <c r="F21" s="134">
        <v>1</v>
      </c>
      <c r="G21" s="146"/>
      <c r="H21" s="146"/>
    </row>
    <row r="22" spans="1:8" x14ac:dyDescent="0.2">
      <c r="A22" s="10">
        <v>17</v>
      </c>
      <c r="B22" s="80" t="s">
        <v>32</v>
      </c>
      <c r="C22" s="285">
        <v>2</v>
      </c>
      <c r="D22" s="288">
        <v>1</v>
      </c>
      <c r="E22" s="133">
        <v>1</v>
      </c>
      <c r="F22" s="134">
        <v>1</v>
      </c>
      <c r="G22" s="146"/>
      <c r="H22" s="146"/>
    </row>
    <row r="23" spans="1:8" x14ac:dyDescent="0.2">
      <c r="A23" s="10">
        <v>18</v>
      </c>
      <c r="B23" s="79" t="s">
        <v>593</v>
      </c>
      <c r="C23" s="285">
        <v>0.66666666666666663</v>
      </c>
      <c r="D23" s="288">
        <v>1</v>
      </c>
      <c r="E23" s="133">
        <v>2</v>
      </c>
      <c r="F23" s="134">
        <v>2</v>
      </c>
      <c r="G23" s="146"/>
      <c r="H23" s="146"/>
    </row>
    <row r="24" spans="1:8" x14ac:dyDescent="0.2">
      <c r="A24" s="10">
        <v>19</v>
      </c>
      <c r="B24" s="79" t="s">
        <v>595</v>
      </c>
      <c r="C24" s="285">
        <v>0.66666666666666663</v>
      </c>
      <c r="D24" s="288">
        <v>1</v>
      </c>
      <c r="E24" s="133">
        <v>1</v>
      </c>
      <c r="F24" s="134">
        <v>1</v>
      </c>
      <c r="G24" s="146"/>
      <c r="H24" s="146"/>
    </row>
    <row r="25" spans="1:8" x14ac:dyDescent="0.2">
      <c r="A25" s="10">
        <v>20</v>
      </c>
      <c r="B25" s="79" t="s">
        <v>597</v>
      </c>
      <c r="C25" s="285">
        <v>1</v>
      </c>
      <c r="D25" s="288">
        <v>2</v>
      </c>
      <c r="E25" s="133">
        <v>2</v>
      </c>
      <c r="F25" s="134">
        <v>2</v>
      </c>
      <c r="G25" s="146"/>
      <c r="H25" s="146"/>
    </row>
    <row r="26" spans="1:8" x14ac:dyDescent="0.2">
      <c r="A26" s="10">
        <v>21</v>
      </c>
      <c r="B26" s="79" t="s">
        <v>598</v>
      </c>
      <c r="C26" s="285">
        <v>2</v>
      </c>
      <c r="D26" s="288">
        <v>1</v>
      </c>
      <c r="E26" s="133">
        <v>2</v>
      </c>
      <c r="F26" s="134">
        <v>3</v>
      </c>
      <c r="G26" s="146"/>
      <c r="H26" s="146"/>
    </row>
    <row r="27" spans="1:8" x14ac:dyDescent="0.2">
      <c r="A27" s="10">
        <v>22</v>
      </c>
      <c r="B27" s="79" t="s">
        <v>15</v>
      </c>
      <c r="C27" s="285">
        <v>2.3333333333333335</v>
      </c>
      <c r="D27" s="288">
        <v>1</v>
      </c>
      <c r="E27" s="133">
        <v>2</v>
      </c>
      <c r="F27" s="134">
        <v>2</v>
      </c>
      <c r="G27" s="146"/>
      <c r="H27" s="146"/>
    </row>
    <row r="28" spans="1:8" x14ac:dyDescent="0.2">
      <c r="A28" s="10">
        <v>23</v>
      </c>
      <c r="B28" s="79" t="s">
        <v>16</v>
      </c>
      <c r="C28" s="285">
        <v>0.66666666666666663</v>
      </c>
      <c r="D28" s="288">
        <v>1.5</v>
      </c>
      <c r="E28" s="133">
        <v>1</v>
      </c>
      <c r="F28" s="134">
        <v>1</v>
      </c>
      <c r="G28" s="146"/>
      <c r="H28" s="146"/>
    </row>
    <row r="29" spans="1:8" x14ac:dyDescent="0.2">
      <c r="A29" s="10">
        <v>24</v>
      </c>
      <c r="B29" s="79" t="s">
        <v>11</v>
      </c>
      <c r="C29" s="285">
        <v>0.66666666666666663</v>
      </c>
      <c r="D29" s="288">
        <v>1</v>
      </c>
      <c r="E29" s="133">
        <v>2</v>
      </c>
      <c r="F29" s="134">
        <v>1</v>
      </c>
      <c r="G29" s="146"/>
      <c r="H29" s="146"/>
    </row>
    <row r="30" spans="1:8" x14ac:dyDescent="0.2">
      <c r="A30" s="10">
        <v>25</v>
      </c>
      <c r="B30" s="79" t="s">
        <v>600</v>
      </c>
      <c r="C30" s="285">
        <v>2.6666666666666665</v>
      </c>
      <c r="D30" s="288">
        <v>1.5</v>
      </c>
      <c r="E30" s="133">
        <v>2</v>
      </c>
      <c r="F30" s="134">
        <v>3</v>
      </c>
      <c r="G30" s="146"/>
      <c r="H30" s="146"/>
    </row>
    <row r="31" spans="1:8" x14ac:dyDescent="0.2">
      <c r="A31" s="8">
        <v>26</v>
      </c>
      <c r="B31" s="84" t="s">
        <v>505</v>
      </c>
      <c r="C31" s="285">
        <v>2</v>
      </c>
      <c r="D31" s="288">
        <v>1</v>
      </c>
      <c r="E31" s="133">
        <v>2</v>
      </c>
      <c r="F31" s="134">
        <v>2</v>
      </c>
      <c r="G31" s="146"/>
      <c r="H31" s="146"/>
    </row>
    <row r="32" spans="1:8" x14ac:dyDescent="0.2">
      <c r="A32" s="10">
        <v>27</v>
      </c>
      <c r="B32" s="85" t="s">
        <v>20</v>
      </c>
      <c r="C32" s="285">
        <v>2</v>
      </c>
      <c r="D32" s="288">
        <v>2</v>
      </c>
      <c r="E32" s="133">
        <v>2</v>
      </c>
      <c r="F32" s="134">
        <v>2</v>
      </c>
      <c r="G32" s="146"/>
      <c r="H32" s="146"/>
    </row>
    <row r="33" spans="1:8" x14ac:dyDescent="0.2">
      <c r="A33" s="10">
        <v>28</v>
      </c>
      <c r="B33" s="85" t="s">
        <v>22</v>
      </c>
      <c r="C33" s="285">
        <v>2</v>
      </c>
      <c r="D33" s="288">
        <v>1</v>
      </c>
      <c r="E33" s="133">
        <v>2</v>
      </c>
      <c r="F33" s="134">
        <v>2</v>
      </c>
      <c r="G33" s="146"/>
      <c r="H33" s="146"/>
    </row>
    <row r="34" spans="1:8" x14ac:dyDescent="0.2">
      <c r="A34" s="10">
        <v>29</v>
      </c>
      <c r="B34" s="15" t="s">
        <v>603</v>
      </c>
      <c r="C34" s="285">
        <v>1</v>
      </c>
      <c r="D34" s="288">
        <v>2.3333300000000001</v>
      </c>
      <c r="E34" s="133">
        <v>2</v>
      </c>
      <c r="F34" s="134">
        <v>2</v>
      </c>
      <c r="G34" s="146"/>
      <c r="H34" s="146"/>
    </row>
    <row r="35" spans="1:8" x14ac:dyDescent="0.2">
      <c r="A35" s="10">
        <v>30</v>
      </c>
      <c r="B35" s="15" t="s">
        <v>605</v>
      </c>
      <c r="C35" s="285">
        <v>1.3333333333333333</v>
      </c>
      <c r="D35" s="288">
        <v>1</v>
      </c>
      <c r="E35" s="133">
        <v>1</v>
      </c>
      <c r="F35" s="134">
        <v>1</v>
      </c>
      <c r="G35" s="146"/>
      <c r="H35" s="146"/>
    </row>
    <row r="36" spans="1:8" x14ac:dyDescent="0.2">
      <c r="A36" s="10">
        <v>31</v>
      </c>
      <c r="B36" s="86" t="s">
        <v>607</v>
      </c>
      <c r="C36" s="285">
        <v>1.3333333333333333</v>
      </c>
      <c r="D36" s="288">
        <v>1</v>
      </c>
      <c r="E36" s="133">
        <v>1</v>
      </c>
      <c r="F36" s="134">
        <v>1</v>
      </c>
      <c r="G36" s="146"/>
      <c r="H36" s="146"/>
    </row>
    <row r="37" spans="1:8" x14ac:dyDescent="0.2">
      <c r="A37" s="10">
        <v>32</v>
      </c>
      <c r="B37" s="109" t="s">
        <v>26</v>
      </c>
      <c r="C37" s="285">
        <v>2.3333333333333335</v>
      </c>
      <c r="D37" s="288">
        <v>1</v>
      </c>
      <c r="E37" s="133">
        <v>2</v>
      </c>
      <c r="F37" s="134">
        <v>2</v>
      </c>
      <c r="G37" s="146"/>
      <c r="H37" s="146"/>
    </row>
    <row r="38" spans="1:8" x14ac:dyDescent="0.2">
      <c r="A38" s="10">
        <v>33</v>
      </c>
      <c r="B38" s="109" t="s">
        <v>28</v>
      </c>
      <c r="C38" s="285">
        <v>1.3333333333333333</v>
      </c>
      <c r="D38" s="288">
        <v>1</v>
      </c>
      <c r="E38" s="133">
        <v>2</v>
      </c>
      <c r="F38" s="134">
        <v>2</v>
      </c>
      <c r="G38" s="146"/>
      <c r="H38" s="146"/>
    </row>
    <row r="39" spans="1:8" x14ac:dyDescent="0.2">
      <c r="A39" s="10">
        <v>34</v>
      </c>
      <c r="B39" s="109" t="s">
        <v>29</v>
      </c>
      <c r="C39" s="285">
        <v>1.3333333333333333</v>
      </c>
      <c r="D39" s="288">
        <v>1</v>
      </c>
      <c r="E39" s="133">
        <v>1</v>
      </c>
      <c r="F39" s="134">
        <v>1</v>
      </c>
      <c r="G39" s="146"/>
      <c r="H39" s="146"/>
    </row>
    <row r="40" spans="1:8" x14ac:dyDescent="0.2">
      <c r="A40" s="10">
        <v>35</v>
      </c>
      <c r="B40" s="109" t="s">
        <v>609</v>
      </c>
      <c r="C40" s="285">
        <v>1.3333333333333333</v>
      </c>
      <c r="D40" s="288">
        <v>1.5</v>
      </c>
      <c r="E40" s="133">
        <v>4</v>
      </c>
      <c r="F40" s="134">
        <v>4</v>
      </c>
      <c r="G40" s="146"/>
      <c r="H40" s="146"/>
    </row>
    <row r="41" spans="1:8" x14ac:dyDescent="0.2">
      <c r="A41" s="10">
        <v>36</v>
      </c>
      <c r="B41" s="109" t="s">
        <v>611</v>
      </c>
      <c r="C41" s="285">
        <v>1.6666666666666667</v>
      </c>
      <c r="D41" s="288">
        <v>1</v>
      </c>
      <c r="E41" s="133">
        <v>2</v>
      </c>
      <c r="F41" s="134">
        <v>2</v>
      </c>
      <c r="G41" s="146"/>
      <c r="H41" s="146"/>
    </row>
    <row r="42" spans="1:8" x14ac:dyDescent="0.2">
      <c r="A42" s="10">
        <v>37</v>
      </c>
      <c r="B42" s="109" t="s">
        <v>613</v>
      </c>
      <c r="C42" s="285">
        <v>1.6666666666666667</v>
      </c>
      <c r="D42" s="288">
        <v>1.6666700000000001</v>
      </c>
      <c r="E42" s="133">
        <v>1</v>
      </c>
      <c r="F42" s="134">
        <v>1</v>
      </c>
      <c r="G42" s="146"/>
      <c r="H42" s="146"/>
    </row>
    <row r="43" spans="1:8" x14ac:dyDescent="0.2">
      <c r="A43" s="355">
        <v>38</v>
      </c>
      <c r="B43" s="356" t="s">
        <v>615</v>
      </c>
      <c r="C43" s="145">
        <v>1.6666666666666667</v>
      </c>
      <c r="D43" s="145">
        <v>1</v>
      </c>
      <c r="E43" s="137">
        <v>2</v>
      </c>
      <c r="F43" s="138">
        <v>1</v>
      </c>
    </row>
    <row r="44" spans="1:8" x14ac:dyDescent="0.2">
      <c r="A44" s="10"/>
      <c r="B44" s="109"/>
      <c r="C44" s="321"/>
      <c r="D44" s="321"/>
      <c r="E44" s="135"/>
      <c r="F44" s="136"/>
    </row>
    <row r="45" spans="1:8" x14ac:dyDescent="0.2">
      <c r="A45" s="10"/>
      <c r="B45" s="31"/>
      <c r="C45" s="321" t="s">
        <v>18</v>
      </c>
      <c r="D45" s="321" t="s">
        <v>510</v>
      </c>
      <c r="E45" s="397" t="s">
        <v>512</v>
      </c>
      <c r="F45" s="323"/>
    </row>
    <row r="46" spans="1:8" x14ac:dyDescent="0.2">
      <c r="A46" s="10"/>
      <c r="C46" s="321" t="s">
        <v>497</v>
      </c>
      <c r="D46" s="321"/>
      <c r="E46" s="397" t="s">
        <v>513</v>
      </c>
      <c r="F46" s="323"/>
    </row>
    <row r="47" spans="1:8" x14ac:dyDescent="0.2">
      <c r="A47" s="10"/>
      <c r="C47" s="321"/>
      <c r="D47" s="321"/>
      <c r="E47" s="397" t="s">
        <v>514</v>
      </c>
      <c r="F47" s="323"/>
    </row>
    <row r="48" spans="1:8" x14ac:dyDescent="0.2">
      <c r="A48" s="10"/>
      <c r="C48" s="321"/>
      <c r="D48" s="321"/>
      <c r="E48" s="397" t="s">
        <v>515</v>
      </c>
      <c r="F48" s="323"/>
    </row>
    <row r="49" spans="1:6" x14ac:dyDescent="0.2">
      <c r="A49" s="10"/>
      <c r="C49" s="321"/>
      <c r="D49" s="321"/>
      <c r="E49" s="398"/>
      <c r="F49" s="324"/>
    </row>
    <row r="50" spans="1:6" x14ac:dyDescent="0.2">
      <c r="A50" s="10"/>
      <c r="C50" s="321"/>
      <c r="D50" s="321"/>
      <c r="E50" s="398" t="s">
        <v>1167</v>
      </c>
      <c r="F50" s="324"/>
    </row>
    <row r="51" spans="1:6" x14ac:dyDescent="0.2">
      <c r="A51" s="10"/>
    </row>
    <row r="52" spans="1:6" x14ac:dyDescent="0.2">
      <c r="A52" s="10"/>
    </row>
    <row r="53" spans="1:6" x14ac:dyDescent="0.2">
      <c r="A53" s="10"/>
    </row>
    <row r="54" spans="1:6" x14ac:dyDescent="0.2">
      <c r="A54" s="10"/>
    </row>
    <row r="55" spans="1:6" x14ac:dyDescent="0.2">
      <c r="A55" s="10"/>
    </row>
  </sheetData>
  <mergeCells count="1">
    <mergeCell ref="E4:F4"/>
  </mergeCells>
  <pageMargins left="0.5" right="0.5" top="0.5" bottom="0.5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87"/>
  <sheetViews>
    <sheetView zoomScaleNormal="100" workbookViewId="0"/>
  </sheetViews>
  <sheetFormatPr defaultRowHeight="15" x14ac:dyDescent="0.2"/>
  <cols>
    <col min="1" max="1" width="8.140625" style="13" customWidth="1"/>
    <col min="2" max="2" width="19.7109375" style="13" customWidth="1"/>
    <col min="3" max="3" width="17.5703125" style="7" customWidth="1"/>
    <col min="4" max="5" width="24.42578125" style="5" bestFit="1" customWidth="1"/>
    <col min="6" max="8" width="9.140625" style="24"/>
    <col min="9" max="16384" width="9.140625" style="3"/>
  </cols>
  <sheetData>
    <row r="1" spans="1:8" s="37" customFormat="1" ht="15.75" x14ac:dyDescent="0.25">
      <c r="A1" s="206" t="s">
        <v>1253</v>
      </c>
      <c r="B1" s="16"/>
      <c r="C1" s="207"/>
      <c r="D1" s="72"/>
      <c r="E1" s="72"/>
      <c r="F1" s="316"/>
      <c r="G1" s="316"/>
      <c r="H1" s="316"/>
    </row>
    <row r="2" spans="1:8" s="37" customFormat="1" ht="15.75" x14ac:dyDescent="0.25">
      <c r="A2" s="16"/>
      <c r="B2" s="16"/>
      <c r="C2" s="207"/>
      <c r="D2" s="72"/>
      <c r="E2" s="72"/>
      <c r="F2" s="316"/>
      <c r="G2" s="316"/>
      <c r="H2" s="316"/>
    </row>
    <row r="3" spans="1:8" s="37" customFormat="1" ht="15.75" x14ac:dyDescent="0.25">
      <c r="A3" s="16"/>
      <c r="B3" s="16"/>
      <c r="C3" s="207"/>
      <c r="D3" s="72"/>
      <c r="E3" s="72"/>
      <c r="F3" s="316"/>
      <c r="G3" s="316"/>
      <c r="H3" s="316"/>
    </row>
    <row r="4" spans="1:8" s="37" customFormat="1" ht="15.75" x14ac:dyDescent="0.25">
      <c r="A4" s="207"/>
      <c r="B4" s="207"/>
      <c r="C4" s="317" t="s">
        <v>497</v>
      </c>
      <c r="D4" s="183" t="s">
        <v>507</v>
      </c>
      <c r="E4" s="183" t="s">
        <v>498</v>
      </c>
      <c r="F4" s="316"/>
      <c r="G4" s="316"/>
      <c r="H4" s="316"/>
    </row>
    <row r="5" spans="1:8" s="37" customFormat="1" ht="15.75" x14ac:dyDescent="0.25">
      <c r="A5" s="46" t="s">
        <v>0</v>
      </c>
      <c r="B5" s="46" t="s">
        <v>1</v>
      </c>
      <c r="C5" s="143" t="s">
        <v>422</v>
      </c>
      <c r="D5" s="143"/>
      <c r="E5" s="143"/>
      <c r="F5" s="347"/>
      <c r="G5" s="347"/>
      <c r="H5" s="347"/>
    </row>
    <row r="6" spans="1:8" x14ac:dyDescent="0.2">
      <c r="A6" s="73">
        <v>1</v>
      </c>
      <c r="B6" s="74" t="s">
        <v>5</v>
      </c>
      <c r="C6" s="285">
        <v>2</v>
      </c>
      <c r="D6" s="185">
        <v>8</v>
      </c>
      <c r="E6" s="185">
        <v>6</v>
      </c>
      <c r="F6" s="318"/>
      <c r="G6" s="318"/>
      <c r="H6" s="318"/>
    </row>
    <row r="7" spans="1:8" x14ac:dyDescent="0.2">
      <c r="A7" s="73">
        <v>2</v>
      </c>
      <c r="B7" s="74" t="s">
        <v>7</v>
      </c>
      <c r="C7" s="285">
        <v>5.666666666666667</v>
      </c>
      <c r="D7" s="185">
        <v>8.3333300000000001</v>
      </c>
      <c r="E7" s="185">
        <v>7.3333300000000001</v>
      </c>
      <c r="F7" s="318"/>
      <c r="G7" s="318"/>
      <c r="H7" s="318"/>
    </row>
    <row r="8" spans="1:8" x14ac:dyDescent="0.2">
      <c r="A8" s="73">
        <v>3</v>
      </c>
      <c r="B8" s="74" t="s">
        <v>8</v>
      </c>
      <c r="C8" s="285">
        <v>3.3333333333333335</v>
      </c>
      <c r="D8" s="185">
        <v>1.3333299999999999</v>
      </c>
      <c r="E8" s="185">
        <v>1</v>
      </c>
      <c r="F8" s="318"/>
      <c r="G8" s="318"/>
      <c r="H8" s="318"/>
    </row>
    <row r="9" spans="1:8" x14ac:dyDescent="0.2">
      <c r="A9" s="73">
        <v>4</v>
      </c>
      <c r="B9" s="74" t="s">
        <v>9</v>
      </c>
      <c r="C9" s="285">
        <v>2.3333333333333335</v>
      </c>
      <c r="D9" s="185">
        <v>3.3333300000000001</v>
      </c>
      <c r="E9" s="185">
        <v>1</v>
      </c>
      <c r="F9" s="318"/>
      <c r="G9" s="318"/>
      <c r="H9" s="318"/>
    </row>
    <row r="10" spans="1:8" x14ac:dyDescent="0.2">
      <c r="A10" s="73">
        <v>5</v>
      </c>
      <c r="B10" s="75" t="s">
        <v>571</v>
      </c>
      <c r="C10" s="285">
        <v>2.3333333333333335</v>
      </c>
      <c r="D10" s="185">
        <v>7.3333300000000001</v>
      </c>
      <c r="E10" s="185">
        <v>1</v>
      </c>
      <c r="F10" s="318"/>
      <c r="G10" s="318"/>
      <c r="H10" s="318"/>
    </row>
    <row r="11" spans="1:8" x14ac:dyDescent="0.2">
      <c r="A11" s="73">
        <v>6</v>
      </c>
      <c r="B11" s="76" t="s">
        <v>573</v>
      </c>
      <c r="C11" s="285">
        <v>3</v>
      </c>
      <c r="D11" s="185">
        <v>3.6666699999999999</v>
      </c>
      <c r="E11" s="185">
        <v>1</v>
      </c>
      <c r="F11" s="318"/>
      <c r="G11" s="318"/>
      <c r="H11" s="318"/>
    </row>
    <row r="12" spans="1:8" x14ac:dyDescent="0.2">
      <c r="A12" s="73">
        <v>7</v>
      </c>
      <c r="B12" s="77" t="s">
        <v>575</v>
      </c>
      <c r="C12" s="285">
        <v>1.6666666666666667</v>
      </c>
      <c r="D12" s="185">
        <v>3.6666699999999999</v>
      </c>
      <c r="E12" s="185">
        <v>1</v>
      </c>
      <c r="F12" s="318"/>
      <c r="G12" s="318"/>
      <c r="H12" s="318"/>
    </row>
    <row r="13" spans="1:8" x14ac:dyDescent="0.2">
      <c r="A13" s="73">
        <v>8</v>
      </c>
      <c r="B13" s="78" t="s">
        <v>578</v>
      </c>
      <c r="C13" s="285">
        <v>2.3333333333333335</v>
      </c>
      <c r="D13" s="185">
        <v>3</v>
      </c>
      <c r="E13" s="185">
        <v>1</v>
      </c>
      <c r="F13" s="318"/>
      <c r="G13" s="318"/>
      <c r="H13" s="318"/>
    </row>
    <row r="14" spans="1:8" x14ac:dyDescent="0.2">
      <c r="A14" s="73">
        <v>9</v>
      </c>
      <c r="B14" s="77" t="s">
        <v>581</v>
      </c>
      <c r="C14" s="285">
        <v>1.3333333333333333</v>
      </c>
      <c r="D14" s="185">
        <v>1.3333299999999999</v>
      </c>
      <c r="E14" s="185">
        <v>1</v>
      </c>
      <c r="F14" s="318"/>
      <c r="G14" s="318"/>
      <c r="H14" s="318"/>
    </row>
    <row r="15" spans="1:8" x14ac:dyDescent="0.2">
      <c r="A15" s="73">
        <v>10</v>
      </c>
      <c r="B15" s="76" t="s">
        <v>583</v>
      </c>
      <c r="C15" s="285">
        <v>3.6666666666666665</v>
      </c>
      <c r="D15" s="185">
        <v>9</v>
      </c>
      <c r="E15" s="185">
        <v>1</v>
      </c>
      <c r="F15" s="318"/>
      <c r="G15" s="318"/>
      <c r="H15" s="318"/>
    </row>
    <row r="16" spans="1:8" x14ac:dyDescent="0.2">
      <c r="A16" s="73">
        <v>11</v>
      </c>
      <c r="B16" s="76" t="s">
        <v>585</v>
      </c>
      <c r="C16" s="285">
        <v>2.3333333333333335</v>
      </c>
      <c r="D16" s="185">
        <v>5</v>
      </c>
      <c r="E16" s="185">
        <v>1</v>
      </c>
      <c r="F16" s="318"/>
      <c r="G16" s="318"/>
      <c r="H16" s="318"/>
    </row>
    <row r="17" spans="1:8" x14ac:dyDescent="0.2">
      <c r="A17" s="73">
        <v>12</v>
      </c>
      <c r="B17" s="79" t="s">
        <v>587</v>
      </c>
      <c r="C17" s="285">
        <v>3</v>
      </c>
      <c r="D17" s="185">
        <v>1.6666700000000001</v>
      </c>
      <c r="E17" s="185">
        <v>1</v>
      </c>
      <c r="F17" s="318"/>
      <c r="G17" s="318"/>
      <c r="H17" s="318"/>
    </row>
    <row r="18" spans="1:8" x14ac:dyDescent="0.2">
      <c r="A18" s="73">
        <v>13</v>
      </c>
      <c r="B18" s="79" t="s">
        <v>589</v>
      </c>
      <c r="C18" s="285">
        <v>3.3333333333333335</v>
      </c>
      <c r="D18" s="185">
        <v>1</v>
      </c>
      <c r="E18" s="185">
        <v>1</v>
      </c>
      <c r="F18" s="318"/>
      <c r="G18" s="318"/>
      <c r="H18" s="318"/>
    </row>
    <row r="19" spans="1:8" x14ac:dyDescent="0.2">
      <c r="A19" s="73">
        <v>14</v>
      </c>
      <c r="B19" s="80" t="s">
        <v>590</v>
      </c>
      <c r="C19" s="285">
        <v>2.3333333333333335</v>
      </c>
      <c r="D19" s="185">
        <v>7.6666699999999999</v>
      </c>
      <c r="E19" s="185">
        <v>1</v>
      </c>
      <c r="F19" s="318"/>
      <c r="G19" s="318"/>
      <c r="H19" s="318"/>
    </row>
    <row r="20" spans="1:8" x14ac:dyDescent="0.2">
      <c r="A20" s="73">
        <v>15</v>
      </c>
      <c r="B20" s="81" t="s">
        <v>591</v>
      </c>
      <c r="C20" s="285">
        <v>2</v>
      </c>
      <c r="D20" s="185">
        <v>5.6666699999999999</v>
      </c>
      <c r="E20" s="185">
        <v>1</v>
      </c>
      <c r="F20" s="318"/>
      <c r="G20" s="318"/>
      <c r="H20" s="318"/>
    </row>
    <row r="21" spans="1:8" x14ac:dyDescent="0.2">
      <c r="A21" s="73">
        <v>16</v>
      </c>
      <c r="B21" s="80" t="s">
        <v>592</v>
      </c>
      <c r="C21" s="285">
        <v>3.6666666666666665</v>
      </c>
      <c r="D21" s="185">
        <v>2.3333300000000001</v>
      </c>
      <c r="E21" s="185">
        <v>1</v>
      </c>
      <c r="F21" s="318"/>
      <c r="G21" s="318"/>
      <c r="H21" s="318"/>
    </row>
    <row r="22" spans="1:8" x14ac:dyDescent="0.2">
      <c r="A22" s="73">
        <v>17</v>
      </c>
      <c r="B22" s="80" t="s">
        <v>32</v>
      </c>
      <c r="C22" s="285">
        <v>2.3333333333333335</v>
      </c>
      <c r="D22" s="185">
        <v>4.6666699999999999</v>
      </c>
      <c r="E22" s="185">
        <v>1</v>
      </c>
      <c r="F22" s="318"/>
      <c r="G22" s="318"/>
      <c r="H22" s="318"/>
    </row>
    <row r="23" spans="1:8" x14ac:dyDescent="0.2">
      <c r="A23" s="73">
        <v>18</v>
      </c>
      <c r="B23" s="79" t="s">
        <v>593</v>
      </c>
      <c r="C23" s="285">
        <v>2.6666666666666665</v>
      </c>
      <c r="D23" s="185">
        <v>3</v>
      </c>
      <c r="E23" s="185">
        <v>1</v>
      </c>
      <c r="F23" s="318"/>
      <c r="G23" s="318"/>
      <c r="H23" s="318"/>
    </row>
    <row r="24" spans="1:8" x14ac:dyDescent="0.2">
      <c r="A24" s="73">
        <v>19</v>
      </c>
      <c r="B24" s="79" t="s">
        <v>595</v>
      </c>
      <c r="C24" s="285">
        <v>1.6666666666666667</v>
      </c>
      <c r="D24" s="185">
        <v>2.3333300000000001</v>
      </c>
      <c r="E24" s="185">
        <v>1</v>
      </c>
      <c r="F24" s="318"/>
      <c r="G24" s="318"/>
      <c r="H24" s="318"/>
    </row>
    <row r="25" spans="1:8" x14ac:dyDescent="0.2">
      <c r="A25" s="73">
        <v>20</v>
      </c>
      <c r="B25" s="79" t="s">
        <v>597</v>
      </c>
      <c r="C25" s="285">
        <v>3.6666666666666665</v>
      </c>
      <c r="D25" s="185">
        <v>1</v>
      </c>
      <c r="E25" s="185">
        <v>1</v>
      </c>
      <c r="F25" s="318"/>
      <c r="G25" s="318"/>
      <c r="H25" s="318"/>
    </row>
    <row r="26" spans="1:8" x14ac:dyDescent="0.2">
      <c r="A26" s="73">
        <v>21</v>
      </c>
      <c r="B26" s="82" t="s">
        <v>598</v>
      </c>
      <c r="C26" s="285">
        <v>2</v>
      </c>
      <c r="D26" s="185">
        <v>2</v>
      </c>
      <c r="E26" s="185">
        <v>2</v>
      </c>
      <c r="F26" s="318"/>
      <c r="G26" s="318"/>
      <c r="H26" s="318"/>
    </row>
    <row r="27" spans="1:8" x14ac:dyDescent="0.2">
      <c r="A27" s="73">
        <v>22</v>
      </c>
      <c r="B27" s="82" t="s">
        <v>15</v>
      </c>
      <c r="C27" s="285">
        <v>3</v>
      </c>
      <c r="D27" s="185">
        <v>7</v>
      </c>
      <c r="E27" s="185">
        <v>1.6666700000000001</v>
      </c>
      <c r="F27" s="318"/>
      <c r="G27" s="318"/>
      <c r="H27" s="318"/>
    </row>
    <row r="28" spans="1:8" x14ac:dyDescent="0.2">
      <c r="A28" s="73">
        <v>23</v>
      </c>
      <c r="B28" s="82" t="s">
        <v>16</v>
      </c>
      <c r="C28" s="285">
        <v>3</v>
      </c>
      <c r="D28" s="185">
        <v>7.6666699999999999</v>
      </c>
      <c r="E28" s="185">
        <v>3.3333300000000001</v>
      </c>
      <c r="F28" s="318"/>
      <c r="G28" s="318"/>
      <c r="H28" s="318"/>
    </row>
    <row r="29" spans="1:8" x14ac:dyDescent="0.2">
      <c r="A29" s="73">
        <v>24</v>
      </c>
      <c r="B29" s="82" t="s">
        <v>11</v>
      </c>
      <c r="C29" s="285">
        <v>4.666666666666667</v>
      </c>
      <c r="D29" s="185">
        <v>1.6666700000000001</v>
      </c>
      <c r="E29" s="185">
        <v>1</v>
      </c>
      <c r="F29" s="318"/>
      <c r="G29" s="318"/>
      <c r="H29" s="318"/>
    </row>
    <row r="30" spans="1:8" x14ac:dyDescent="0.2">
      <c r="A30" s="73">
        <v>25</v>
      </c>
      <c r="B30" s="82" t="s">
        <v>600</v>
      </c>
      <c r="C30" s="285">
        <v>3.3333333333333335</v>
      </c>
      <c r="D30" s="185">
        <v>9</v>
      </c>
      <c r="E30" s="185">
        <v>2</v>
      </c>
      <c r="F30" s="318"/>
      <c r="G30" s="318"/>
      <c r="H30" s="318"/>
    </row>
    <row r="31" spans="1:8" x14ac:dyDescent="0.2">
      <c r="A31" s="83">
        <v>26</v>
      </c>
      <c r="B31" s="84" t="s">
        <v>505</v>
      </c>
      <c r="C31" s="285">
        <v>2.3333333333333335</v>
      </c>
      <c r="D31" s="185">
        <v>6.3333300000000001</v>
      </c>
      <c r="E31" s="185">
        <v>1</v>
      </c>
      <c r="F31" s="318"/>
      <c r="G31" s="318"/>
      <c r="H31" s="318"/>
    </row>
    <row r="32" spans="1:8" x14ac:dyDescent="0.2">
      <c r="A32" s="73">
        <v>27</v>
      </c>
      <c r="B32" s="85" t="s">
        <v>20</v>
      </c>
      <c r="C32" s="285">
        <v>2</v>
      </c>
      <c r="D32" s="185">
        <v>1</v>
      </c>
      <c r="E32" s="185">
        <v>1</v>
      </c>
      <c r="F32" s="318"/>
      <c r="G32" s="318"/>
      <c r="H32" s="318"/>
    </row>
    <row r="33" spans="1:8" x14ac:dyDescent="0.2">
      <c r="A33" s="73">
        <v>28</v>
      </c>
      <c r="B33" s="85" t="s">
        <v>22</v>
      </c>
      <c r="C33" s="285">
        <v>2</v>
      </c>
      <c r="D33" s="185">
        <v>1.3333299999999999</v>
      </c>
      <c r="E33" s="185">
        <v>1</v>
      </c>
      <c r="F33" s="318"/>
      <c r="G33" s="318"/>
      <c r="H33" s="318"/>
    </row>
    <row r="34" spans="1:8" x14ac:dyDescent="0.2">
      <c r="A34" s="73">
        <v>29</v>
      </c>
      <c r="B34" s="15" t="s">
        <v>603</v>
      </c>
      <c r="C34" s="285">
        <v>2.6666666666666665</v>
      </c>
      <c r="D34" s="185">
        <v>1</v>
      </c>
      <c r="E34" s="185">
        <v>1</v>
      </c>
      <c r="F34" s="318"/>
      <c r="G34" s="318"/>
      <c r="H34" s="318"/>
    </row>
    <row r="35" spans="1:8" x14ac:dyDescent="0.2">
      <c r="A35" s="73">
        <v>30</v>
      </c>
      <c r="B35" s="15" t="s">
        <v>605</v>
      </c>
      <c r="C35" s="285">
        <v>2.3333333333333335</v>
      </c>
      <c r="D35" s="185">
        <v>1.3333299999999999</v>
      </c>
      <c r="E35" s="185">
        <v>1</v>
      </c>
      <c r="F35" s="318"/>
      <c r="G35" s="318"/>
      <c r="H35" s="318"/>
    </row>
    <row r="36" spans="1:8" x14ac:dyDescent="0.2">
      <c r="A36" s="73">
        <v>31</v>
      </c>
      <c r="B36" s="86" t="s">
        <v>607</v>
      </c>
      <c r="C36" s="285">
        <v>2.6666666666666665</v>
      </c>
      <c r="D36" s="185">
        <v>1</v>
      </c>
      <c r="E36" s="185">
        <v>1</v>
      </c>
      <c r="F36" s="318"/>
      <c r="G36" s="318"/>
      <c r="H36" s="318"/>
    </row>
    <row r="37" spans="1:8" x14ac:dyDescent="0.2">
      <c r="A37" s="73">
        <v>32</v>
      </c>
      <c r="B37" s="74" t="s">
        <v>26</v>
      </c>
      <c r="C37" s="285">
        <v>2</v>
      </c>
      <c r="D37" s="185">
        <v>6.6666699999999999</v>
      </c>
      <c r="E37" s="185">
        <v>1</v>
      </c>
      <c r="F37" s="318"/>
      <c r="G37" s="318"/>
      <c r="H37" s="318"/>
    </row>
    <row r="38" spans="1:8" x14ac:dyDescent="0.2">
      <c r="A38" s="73">
        <v>33</v>
      </c>
      <c r="B38" s="74" t="s">
        <v>28</v>
      </c>
      <c r="C38" s="285">
        <v>2.6666666666666665</v>
      </c>
      <c r="D38" s="185">
        <v>6.6666699999999999</v>
      </c>
      <c r="E38" s="185">
        <v>1</v>
      </c>
      <c r="F38" s="318"/>
      <c r="G38" s="318"/>
      <c r="H38" s="318"/>
    </row>
    <row r="39" spans="1:8" x14ac:dyDescent="0.2">
      <c r="A39" s="73">
        <v>34</v>
      </c>
      <c r="B39" s="74" t="s">
        <v>29</v>
      </c>
      <c r="C39" s="285">
        <v>2.3333333333333335</v>
      </c>
      <c r="D39" s="185">
        <v>6.6666699999999999</v>
      </c>
      <c r="E39" s="185">
        <v>1</v>
      </c>
      <c r="F39" s="318"/>
      <c r="G39" s="318"/>
      <c r="H39" s="318"/>
    </row>
    <row r="40" spans="1:8" x14ac:dyDescent="0.2">
      <c r="A40" s="73">
        <v>35</v>
      </c>
      <c r="B40" s="74" t="s">
        <v>609</v>
      </c>
      <c r="C40" s="285">
        <v>3.6666666666666665</v>
      </c>
      <c r="D40" s="185">
        <v>1.3333299999999999</v>
      </c>
      <c r="E40" s="185">
        <v>1</v>
      </c>
      <c r="F40" s="318"/>
      <c r="G40" s="318"/>
      <c r="H40" s="318"/>
    </row>
    <row r="41" spans="1:8" x14ac:dyDescent="0.2">
      <c r="A41" s="73">
        <v>36</v>
      </c>
      <c r="B41" s="74" t="s">
        <v>611</v>
      </c>
      <c r="C41" s="285">
        <v>4</v>
      </c>
      <c r="D41" s="185">
        <v>9</v>
      </c>
      <c r="E41" s="185">
        <v>1</v>
      </c>
      <c r="F41" s="318"/>
      <c r="G41" s="318"/>
      <c r="H41" s="318"/>
    </row>
    <row r="42" spans="1:8" x14ac:dyDescent="0.2">
      <c r="A42" s="73">
        <v>37</v>
      </c>
      <c r="B42" s="74" t="s">
        <v>613</v>
      </c>
      <c r="C42" s="285">
        <v>3</v>
      </c>
      <c r="D42" s="185">
        <v>5.3333300000000001</v>
      </c>
      <c r="E42" s="185">
        <v>1</v>
      </c>
      <c r="F42" s="318"/>
      <c r="G42" s="318"/>
      <c r="H42" s="318"/>
    </row>
    <row r="43" spans="1:8" x14ac:dyDescent="0.2">
      <c r="A43" s="73">
        <v>38</v>
      </c>
      <c r="B43" s="74" t="s">
        <v>615</v>
      </c>
      <c r="C43" s="285">
        <v>2.3333333333333335</v>
      </c>
      <c r="D43" s="185">
        <v>7.6666699999999999</v>
      </c>
      <c r="E43" s="185">
        <v>1</v>
      </c>
      <c r="F43" s="318"/>
      <c r="G43" s="318"/>
      <c r="H43" s="318"/>
    </row>
    <row r="44" spans="1:8" x14ac:dyDescent="0.2">
      <c r="A44" s="10"/>
      <c r="C44" s="112"/>
      <c r="D44" s="112"/>
      <c r="E44" s="112"/>
    </row>
    <row r="52" spans="4:5" x14ac:dyDescent="0.2">
      <c r="D52" s="88"/>
      <c r="E52" s="88"/>
    </row>
    <row r="53" spans="4:5" x14ac:dyDescent="0.2">
      <c r="D53" s="88"/>
      <c r="E53" s="88"/>
    </row>
    <row r="54" spans="4:5" x14ac:dyDescent="0.2">
      <c r="D54" s="88"/>
      <c r="E54" s="88"/>
    </row>
    <row r="55" spans="4:5" x14ac:dyDescent="0.2">
      <c r="D55" s="88"/>
      <c r="E55" s="88"/>
    </row>
    <row r="56" spans="4:5" x14ac:dyDescent="0.2">
      <c r="D56" s="88"/>
      <c r="E56" s="88"/>
    </row>
    <row r="57" spans="4:5" x14ac:dyDescent="0.2">
      <c r="D57" s="88"/>
      <c r="E57" s="88"/>
    </row>
    <row r="58" spans="4:5" x14ac:dyDescent="0.2">
      <c r="D58" s="88"/>
      <c r="E58" s="88"/>
    </row>
    <row r="59" spans="4:5" x14ac:dyDescent="0.2">
      <c r="D59" s="88"/>
      <c r="E59" s="88"/>
    </row>
    <row r="60" spans="4:5" x14ac:dyDescent="0.2">
      <c r="D60" s="88"/>
      <c r="E60" s="88"/>
    </row>
    <row r="61" spans="4:5" x14ac:dyDescent="0.2">
      <c r="D61" s="88"/>
      <c r="E61" s="88"/>
    </row>
    <row r="62" spans="4:5" x14ac:dyDescent="0.2">
      <c r="D62" s="88"/>
      <c r="E62" s="88"/>
    </row>
    <row r="63" spans="4:5" x14ac:dyDescent="0.2">
      <c r="D63" s="88"/>
      <c r="E63" s="88"/>
    </row>
    <row r="64" spans="4:5" x14ac:dyDescent="0.2">
      <c r="D64" s="88"/>
      <c r="E64" s="88"/>
    </row>
    <row r="65" spans="4:5" x14ac:dyDescent="0.2">
      <c r="D65" s="88"/>
      <c r="E65" s="88"/>
    </row>
    <row r="66" spans="4:5" x14ac:dyDescent="0.2">
      <c r="D66" s="88"/>
      <c r="E66" s="88"/>
    </row>
    <row r="67" spans="4:5" x14ac:dyDescent="0.2">
      <c r="D67" s="88"/>
      <c r="E67" s="88"/>
    </row>
    <row r="68" spans="4:5" x14ac:dyDescent="0.2">
      <c r="D68" s="88"/>
      <c r="E68" s="88"/>
    </row>
    <row r="69" spans="4:5" x14ac:dyDescent="0.2">
      <c r="D69" s="88"/>
      <c r="E69" s="88"/>
    </row>
    <row r="70" spans="4:5" x14ac:dyDescent="0.2">
      <c r="D70" s="88"/>
      <c r="E70" s="88"/>
    </row>
    <row r="71" spans="4:5" x14ac:dyDescent="0.2">
      <c r="D71" s="88"/>
      <c r="E71" s="88"/>
    </row>
    <row r="72" spans="4:5" x14ac:dyDescent="0.2">
      <c r="D72" s="88"/>
      <c r="E72" s="88"/>
    </row>
    <row r="73" spans="4:5" x14ac:dyDescent="0.2">
      <c r="D73" s="88"/>
      <c r="E73" s="88"/>
    </row>
    <row r="74" spans="4:5" x14ac:dyDescent="0.2">
      <c r="D74" s="88"/>
      <c r="E74" s="88"/>
    </row>
    <row r="75" spans="4:5" x14ac:dyDescent="0.2">
      <c r="D75" s="88"/>
      <c r="E75" s="88"/>
    </row>
    <row r="76" spans="4:5" x14ac:dyDescent="0.2">
      <c r="D76" s="88"/>
      <c r="E76" s="88"/>
    </row>
    <row r="77" spans="4:5" x14ac:dyDescent="0.2">
      <c r="D77" s="88"/>
      <c r="E77" s="88"/>
    </row>
    <row r="78" spans="4:5" x14ac:dyDescent="0.2">
      <c r="D78" s="88"/>
      <c r="E78" s="88"/>
    </row>
    <row r="79" spans="4:5" x14ac:dyDescent="0.2">
      <c r="D79" s="88"/>
      <c r="E79" s="88"/>
    </row>
    <row r="80" spans="4:5" x14ac:dyDescent="0.2">
      <c r="D80" s="88"/>
      <c r="E80" s="88"/>
    </row>
    <row r="81" spans="4:5" x14ac:dyDescent="0.2">
      <c r="D81" s="88"/>
      <c r="E81" s="88"/>
    </row>
    <row r="82" spans="4:5" x14ac:dyDescent="0.2">
      <c r="D82" s="88"/>
      <c r="E82" s="88"/>
    </row>
    <row r="83" spans="4:5" x14ac:dyDescent="0.2">
      <c r="D83" s="88"/>
      <c r="E83" s="88"/>
    </row>
    <row r="84" spans="4:5" x14ac:dyDescent="0.2">
      <c r="D84" s="88"/>
      <c r="E84" s="88"/>
    </row>
    <row r="85" spans="4:5" x14ac:dyDescent="0.2">
      <c r="D85" s="88"/>
      <c r="E85" s="88"/>
    </row>
    <row r="86" spans="4:5" x14ac:dyDescent="0.2">
      <c r="D86" s="88"/>
      <c r="E86" s="88"/>
    </row>
    <row r="87" spans="4:5" x14ac:dyDescent="0.2">
      <c r="D87" s="88"/>
      <c r="E87" s="88"/>
    </row>
  </sheetData>
  <pageMargins left="0.5" right="0.5" top="0.5" bottom="0.5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zoomScaleNormal="100" workbookViewId="0"/>
  </sheetViews>
  <sheetFormatPr defaultRowHeight="15" x14ac:dyDescent="0.2"/>
  <cols>
    <col min="1" max="1" width="9.140625" style="6"/>
    <col min="2" max="2" width="23.28515625" style="6" customWidth="1"/>
    <col min="3" max="3" width="7.42578125" style="23" bestFit="1" customWidth="1"/>
    <col min="4" max="8" width="4.28515625" style="23" bestFit="1" customWidth="1"/>
    <col min="9" max="9" width="4.7109375" style="6" bestFit="1" customWidth="1"/>
    <col min="10" max="10" width="8.85546875" style="6" bestFit="1" customWidth="1"/>
    <col min="11" max="11" width="7.5703125" style="6" bestFit="1" customWidth="1"/>
    <col min="12" max="12" width="7.85546875" style="6" bestFit="1" customWidth="1"/>
    <col min="13" max="13" width="7.42578125" style="6" bestFit="1" customWidth="1"/>
    <col min="14" max="18" width="4.28515625" style="6" bestFit="1" customWidth="1"/>
    <col min="19" max="19" width="4.7109375" style="6" bestFit="1" customWidth="1"/>
    <col min="20" max="20" width="8.85546875" style="6" bestFit="1" customWidth="1"/>
    <col min="21" max="21" width="7.5703125" style="6" bestFit="1" customWidth="1"/>
    <col min="22" max="22" width="7.85546875" style="6" bestFit="1" customWidth="1"/>
    <col min="23" max="23" width="7.42578125" style="6" bestFit="1" customWidth="1"/>
    <col min="24" max="28" width="4.28515625" style="6" bestFit="1" customWidth="1"/>
    <col min="29" max="29" width="4.7109375" style="6" bestFit="1" customWidth="1"/>
    <col min="30" max="30" width="8.85546875" style="6" bestFit="1" customWidth="1"/>
    <col min="31" max="31" width="7.5703125" style="6" bestFit="1" customWidth="1"/>
    <col min="32" max="32" width="7.85546875" style="6" bestFit="1" customWidth="1"/>
    <col min="33" max="16384" width="9.140625" style="6"/>
  </cols>
  <sheetData>
    <row r="1" spans="1:32" ht="15.75" x14ac:dyDescent="0.25">
      <c r="A1" s="206" t="s">
        <v>1252</v>
      </c>
      <c r="B1" s="16"/>
    </row>
    <row r="2" spans="1:32" ht="15.75" x14ac:dyDescent="0.25">
      <c r="A2" s="16"/>
      <c r="B2" s="16"/>
    </row>
    <row r="3" spans="1:32" ht="15.75" x14ac:dyDescent="0.25">
      <c r="A3" s="16"/>
      <c r="B3" s="16"/>
    </row>
    <row r="4" spans="1:32" ht="15.75" x14ac:dyDescent="0.25">
      <c r="A4" s="207"/>
      <c r="B4" s="207"/>
      <c r="C4" s="313"/>
      <c r="D4" s="157"/>
      <c r="E4" s="157"/>
      <c r="F4" s="157"/>
      <c r="G4" s="157"/>
      <c r="H4" s="157"/>
      <c r="I4" s="8"/>
      <c r="J4" s="8"/>
      <c r="K4" s="158" t="s">
        <v>502</v>
      </c>
      <c r="L4" s="159"/>
      <c r="M4" s="139"/>
      <c r="N4" s="139"/>
      <c r="O4" s="139"/>
      <c r="P4" s="139"/>
      <c r="Q4" s="139"/>
      <c r="R4" s="139"/>
      <c r="S4" s="139"/>
      <c r="T4" s="139"/>
      <c r="U4" s="158" t="s">
        <v>502</v>
      </c>
      <c r="V4" s="139"/>
      <c r="W4" s="139"/>
      <c r="X4" s="139"/>
      <c r="Y4" s="139"/>
      <c r="Z4" s="139"/>
      <c r="AA4" s="139"/>
      <c r="AB4" s="139"/>
      <c r="AC4" s="139"/>
      <c r="AD4" s="139"/>
      <c r="AE4" s="158" t="s">
        <v>502</v>
      </c>
      <c r="AF4" s="132"/>
    </row>
    <row r="5" spans="1:32" ht="15.75" x14ac:dyDescent="0.25">
      <c r="A5" s="46" t="s">
        <v>0</v>
      </c>
      <c r="B5" s="46" t="s">
        <v>1</v>
      </c>
      <c r="C5" s="164" t="s">
        <v>428</v>
      </c>
      <c r="D5" s="161" t="s">
        <v>1113</v>
      </c>
      <c r="E5" s="161" t="s">
        <v>1114</v>
      </c>
      <c r="F5" s="162" t="s">
        <v>1115</v>
      </c>
      <c r="G5" s="162" t="s">
        <v>1116</v>
      </c>
      <c r="H5" s="162" t="s">
        <v>1117</v>
      </c>
      <c r="I5" s="162" t="s">
        <v>1118</v>
      </c>
      <c r="J5" s="162" t="s">
        <v>1119</v>
      </c>
      <c r="K5" s="161" t="s">
        <v>1120</v>
      </c>
      <c r="L5" s="163" t="s">
        <v>1121</v>
      </c>
      <c r="M5" s="160" t="s">
        <v>428</v>
      </c>
      <c r="N5" s="161" t="s">
        <v>1113</v>
      </c>
      <c r="O5" s="161" t="s">
        <v>1114</v>
      </c>
      <c r="P5" s="162" t="s">
        <v>1115</v>
      </c>
      <c r="Q5" s="162" t="s">
        <v>1116</v>
      </c>
      <c r="R5" s="162" t="s">
        <v>1117</v>
      </c>
      <c r="S5" s="162" t="s">
        <v>1118</v>
      </c>
      <c r="T5" s="162" t="s">
        <v>1119</v>
      </c>
      <c r="U5" s="161" t="s">
        <v>1120</v>
      </c>
      <c r="V5" s="163" t="s">
        <v>1121</v>
      </c>
      <c r="W5" s="160" t="s">
        <v>428</v>
      </c>
      <c r="X5" s="161" t="s">
        <v>1113</v>
      </c>
      <c r="Y5" s="161" t="s">
        <v>1114</v>
      </c>
      <c r="Z5" s="162" t="s">
        <v>1115</v>
      </c>
      <c r="AA5" s="162" t="s">
        <v>1116</v>
      </c>
      <c r="AB5" s="162" t="s">
        <v>1117</v>
      </c>
      <c r="AC5" s="162" t="s">
        <v>1118</v>
      </c>
      <c r="AD5" s="162" t="s">
        <v>1119</v>
      </c>
      <c r="AE5" s="161" t="s">
        <v>1120</v>
      </c>
      <c r="AF5" s="165" t="s">
        <v>1121</v>
      </c>
    </row>
    <row r="6" spans="1:32" x14ac:dyDescent="0.2">
      <c r="A6" s="73">
        <v>1</v>
      </c>
      <c r="B6" s="73" t="s">
        <v>5</v>
      </c>
      <c r="C6" s="283">
        <v>101</v>
      </c>
      <c r="D6" s="284">
        <v>34</v>
      </c>
      <c r="E6" s="284">
        <v>3</v>
      </c>
      <c r="F6" s="284">
        <v>18</v>
      </c>
      <c r="G6" s="284">
        <v>6</v>
      </c>
      <c r="H6" s="284">
        <v>8</v>
      </c>
      <c r="I6" s="10">
        <v>22</v>
      </c>
      <c r="J6" s="8">
        <f>SUM(D6:I6)</f>
        <v>91</v>
      </c>
      <c r="K6" s="166">
        <f>(J6-I6)/J6*100</f>
        <v>75.824175824175825</v>
      </c>
      <c r="L6" s="167">
        <f>100*(H6*1+G6*2+F6*3+E6*4+D6*5)/(J6*5)</f>
        <v>56.263736263736263</v>
      </c>
      <c r="M6" s="169">
        <v>222</v>
      </c>
      <c r="N6" s="110">
        <v>30</v>
      </c>
      <c r="O6" s="110">
        <v>2</v>
      </c>
      <c r="P6" s="170">
        <v>15</v>
      </c>
      <c r="Q6" s="170">
        <v>13</v>
      </c>
      <c r="R6" s="110">
        <v>8</v>
      </c>
      <c r="S6" s="110">
        <v>12</v>
      </c>
      <c r="T6" s="171">
        <f>SUM(N6:S6)</f>
        <v>80</v>
      </c>
      <c r="U6" s="172">
        <f>(T6-S6)/T6*100</f>
        <v>85</v>
      </c>
      <c r="V6" s="173">
        <f>100*(R6*1+Q6*2+P6*3+O6*4+N6*5)/(T6*5)</f>
        <v>59.25</v>
      </c>
      <c r="W6" s="139">
        <v>335</v>
      </c>
      <c r="X6" s="10">
        <v>38</v>
      </c>
      <c r="Y6" s="10">
        <v>6</v>
      </c>
      <c r="Z6" s="10">
        <v>14</v>
      </c>
      <c r="AA6" s="10">
        <v>7</v>
      </c>
      <c r="AB6" s="10">
        <v>7</v>
      </c>
      <c r="AC6" s="10">
        <v>21</v>
      </c>
      <c r="AD6" s="8">
        <f>SUM(X6:AC6)</f>
        <v>93</v>
      </c>
      <c r="AE6" s="166">
        <f>(AD6-AC6)/AD6*100</f>
        <v>77.41935483870968</v>
      </c>
      <c r="AF6" s="168">
        <f>100*(AB6*1+AA6*2+Z6*3+Y6*4+X6*5)/(AD6*5)</f>
        <v>59.56989247311828</v>
      </c>
    </row>
    <row r="7" spans="1:32" x14ac:dyDescent="0.2">
      <c r="A7" s="73">
        <v>2</v>
      </c>
      <c r="B7" s="73" t="s">
        <v>7</v>
      </c>
      <c r="C7" s="314" t="s">
        <v>314</v>
      </c>
      <c r="D7" s="284" t="s">
        <v>314</v>
      </c>
      <c r="E7" s="284" t="s">
        <v>314</v>
      </c>
      <c r="F7" s="284" t="s">
        <v>314</v>
      </c>
      <c r="G7" s="284" t="s">
        <v>314</v>
      </c>
      <c r="H7" s="284" t="s">
        <v>314</v>
      </c>
      <c r="I7" s="139" t="s">
        <v>314</v>
      </c>
      <c r="J7" s="139" t="s">
        <v>314</v>
      </c>
      <c r="K7" s="139" t="s">
        <v>314</v>
      </c>
      <c r="L7" s="139" t="s">
        <v>314</v>
      </c>
      <c r="M7" s="174" t="s">
        <v>314</v>
      </c>
      <c r="N7" s="139" t="s">
        <v>314</v>
      </c>
      <c r="O7" s="139" t="s">
        <v>314</v>
      </c>
      <c r="P7" s="139" t="s">
        <v>314</v>
      </c>
      <c r="Q7" s="139" t="s">
        <v>314</v>
      </c>
      <c r="R7" s="139" t="s">
        <v>314</v>
      </c>
      <c r="S7" s="139" t="s">
        <v>314</v>
      </c>
      <c r="T7" s="139" t="s">
        <v>314</v>
      </c>
      <c r="U7" s="139" t="s">
        <v>314</v>
      </c>
      <c r="V7" s="175" t="s">
        <v>314</v>
      </c>
      <c r="W7" s="139" t="s">
        <v>314</v>
      </c>
      <c r="X7" s="139" t="s">
        <v>314</v>
      </c>
      <c r="Y7" s="139" t="s">
        <v>314</v>
      </c>
      <c r="Z7" s="139" t="s">
        <v>314</v>
      </c>
      <c r="AA7" s="139" t="s">
        <v>314</v>
      </c>
      <c r="AB7" s="139" t="s">
        <v>314</v>
      </c>
      <c r="AC7" s="139" t="s">
        <v>314</v>
      </c>
      <c r="AD7" s="139" t="s">
        <v>314</v>
      </c>
      <c r="AE7" s="139" t="s">
        <v>314</v>
      </c>
      <c r="AF7" s="132" t="s">
        <v>314</v>
      </c>
    </row>
    <row r="8" spans="1:32" x14ac:dyDescent="0.2">
      <c r="A8" s="73">
        <v>3</v>
      </c>
      <c r="B8" s="73" t="s">
        <v>8</v>
      </c>
      <c r="C8" s="314" t="s">
        <v>314</v>
      </c>
      <c r="D8" s="284" t="s">
        <v>314</v>
      </c>
      <c r="E8" s="284" t="s">
        <v>314</v>
      </c>
      <c r="F8" s="284" t="s">
        <v>314</v>
      </c>
      <c r="G8" s="284" t="s">
        <v>314</v>
      </c>
      <c r="H8" s="284" t="s">
        <v>314</v>
      </c>
      <c r="I8" s="139" t="s">
        <v>314</v>
      </c>
      <c r="J8" s="139" t="s">
        <v>314</v>
      </c>
      <c r="K8" s="139" t="s">
        <v>314</v>
      </c>
      <c r="L8" s="139" t="s">
        <v>314</v>
      </c>
      <c r="M8" s="174" t="s">
        <v>314</v>
      </c>
      <c r="N8" s="139" t="s">
        <v>314</v>
      </c>
      <c r="O8" s="139" t="s">
        <v>314</v>
      </c>
      <c r="P8" s="139" t="s">
        <v>314</v>
      </c>
      <c r="Q8" s="139" t="s">
        <v>314</v>
      </c>
      <c r="R8" s="139" t="s">
        <v>314</v>
      </c>
      <c r="S8" s="139" t="s">
        <v>314</v>
      </c>
      <c r="T8" s="139" t="s">
        <v>314</v>
      </c>
      <c r="U8" s="139" t="s">
        <v>314</v>
      </c>
      <c r="V8" s="175" t="s">
        <v>314</v>
      </c>
      <c r="W8" s="139" t="s">
        <v>314</v>
      </c>
      <c r="X8" s="139" t="s">
        <v>314</v>
      </c>
      <c r="Y8" s="139" t="s">
        <v>314</v>
      </c>
      <c r="Z8" s="139" t="s">
        <v>314</v>
      </c>
      <c r="AA8" s="139" t="s">
        <v>314</v>
      </c>
      <c r="AB8" s="139" t="s">
        <v>314</v>
      </c>
      <c r="AC8" s="139" t="s">
        <v>314</v>
      </c>
      <c r="AD8" s="139" t="s">
        <v>314</v>
      </c>
      <c r="AE8" s="139" t="s">
        <v>314</v>
      </c>
      <c r="AF8" s="132" t="s">
        <v>314</v>
      </c>
    </row>
    <row r="9" spans="1:32" x14ac:dyDescent="0.2">
      <c r="A9" s="73">
        <v>4</v>
      </c>
      <c r="B9" s="73" t="s">
        <v>9</v>
      </c>
      <c r="C9" s="283">
        <v>104</v>
      </c>
      <c r="D9" s="284">
        <v>12</v>
      </c>
      <c r="E9" s="284">
        <v>11</v>
      </c>
      <c r="F9" s="284">
        <v>10</v>
      </c>
      <c r="G9" s="284">
        <v>3</v>
      </c>
      <c r="H9" s="284">
        <v>10</v>
      </c>
      <c r="I9" s="10">
        <v>28</v>
      </c>
      <c r="J9" s="8">
        <f>SUM(D9:I9)</f>
        <v>74</v>
      </c>
      <c r="K9" s="166">
        <f>(J9-I9)/J9*100</f>
        <v>62.162162162162161</v>
      </c>
      <c r="L9" s="167">
        <f>100*(H9*1+G9*2+F9*3+E9*4+D9*5)/(J9*5)</f>
        <v>40.54054054054054</v>
      </c>
      <c r="M9" s="176">
        <v>239</v>
      </c>
      <c r="N9" s="10">
        <v>6</v>
      </c>
      <c r="O9" s="10">
        <v>2</v>
      </c>
      <c r="P9" s="139">
        <v>2</v>
      </c>
      <c r="Q9" s="139">
        <v>0</v>
      </c>
      <c r="R9" s="10">
        <v>5</v>
      </c>
      <c r="S9" s="10">
        <v>75</v>
      </c>
      <c r="T9" s="8">
        <f>SUM(N9:S9)</f>
        <v>90</v>
      </c>
      <c r="U9" s="166">
        <f>(T9-S9)/T9*100</f>
        <v>16.666666666666664</v>
      </c>
      <c r="V9" s="177">
        <f>100*(R9*1+Q9*2+P9*3+O9*4+N9*5)/(T9*5)</f>
        <v>10.888888888888889</v>
      </c>
      <c r="W9" s="139">
        <v>328</v>
      </c>
      <c r="X9" s="10">
        <v>17</v>
      </c>
      <c r="Y9" s="10">
        <v>9</v>
      </c>
      <c r="Z9" s="10">
        <v>10</v>
      </c>
      <c r="AA9" s="10">
        <v>5</v>
      </c>
      <c r="AB9" s="10">
        <v>6</v>
      </c>
      <c r="AC9" s="10">
        <v>35</v>
      </c>
      <c r="AD9" s="8">
        <f>SUM(X9:AC9)</f>
        <v>82</v>
      </c>
      <c r="AE9" s="166">
        <f>(AD9-AC9)/AD9*100</f>
        <v>57.317073170731703</v>
      </c>
      <c r="AF9" s="168">
        <f>100*(AB9*1+AA9*2+Z9*3+Y9*4+X9*5)/(AD9*5)</f>
        <v>40.731707317073173</v>
      </c>
    </row>
    <row r="10" spans="1:32" x14ac:dyDescent="0.2">
      <c r="A10" s="73">
        <v>5</v>
      </c>
      <c r="B10" s="90" t="s">
        <v>571</v>
      </c>
      <c r="C10" s="283" t="s">
        <v>314</v>
      </c>
      <c r="D10" s="284" t="s">
        <v>314</v>
      </c>
      <c r="E10" s="284" t="s">
        <v>314</v>
      </c>
      <c r="F10" s="284" t="s">
        <v>314</v>
      </c>
      <c r="G10" s="284" t="s">
        <v>314</v>
      </c>
      <c r="H10" s="284" t="s">
        <v>314</v>
      </c>
      <c r="I10" s="10" t="s">
        <v>314</v>
      </c>
      <c r="J10" s="8" t="s">
        <v>314</v>
      </c>
      <c r="K10" s="166" t="s">
        <v>314</v>
      </c>
      <c r="L10" s="167" t="s">
        <v>314</v>
      </c>
      <c r="M10" s="174" t="s">
        <v>314</v>
      </c>
      <c r="N10" s="139" t="s">
        <v>314</v>
      </c>
      <c r="O10" s="139" t="s">
        <v>314</v>
      </c>
      <c r="P10" s="139" t="s">
        <v>314</v>
      </c>
      <c r="Q10" s="139" t="s">
        <v>314</v>
      </c>
      <c r="R10" s="139" t="s">
        <v>314</v>
      </c>
      <c r="S10" s="139" t="s">
        <v>314</v>
      </c>
      <c r="T10" s="139" t="s">
        <v>314</v>
      </c>
      <c r="U10" s="139" t="s">
        <v>314</v>
      </c>
      <c r="V10" s="175" t="s">
        <v>314</v>
      </c>
      <c r="W10" s="139" t="s">
        <v>314</v>
      </c>
      <c r="X10" s="139" t="s">
        <v>314</v>
      </c>
      <c r="Y10" s="139" t="s">
        <v>314</v>
      </c>
      <c r="Z10" s="139" t="s">
        <v>314</v>
      </c>
      <c r="AA10" s="139" t="s">
        <v>314</v>
      </c>
      <c r="AB10" s="139" t="s">
        <v>314</v>
      </c>
      <c r="AC10" s="139" t="s">
        <v>314</v>
      </c>
      <c r="AD10" s="139" t="s">
        <v>314</v>
      </c>
      <c r="AE10" s="139" t="s">
        <v>314</v>
      </c>
      <c r="AF10" s="132" t="s">
        <v>314</v>
      </c>
    </row>
    <row r="11" spans="1:32" x14ac:dyDescent="0.2">
      <c r="A11" s="73">
        <v>6</v>
      </c>
      <c r="B11" s="91" t="s">
        <v>573</v>
      </c>
      <c r="C11" s="283" t="s">
        <v>314</v>
      </c>
      <c r="D11" s="284" t="s">
        <v>314</v>
      </c>
      <c r="E11" s="284" t="s">
        <v>314</v>
      </c>
      <c r="F11" s="284" t="s">
        <v>314</v>
      </c>
      <c r="G11" s="284" t="s">
        <v>314</v>
      </c>
      <c r="H11" s="284" t="s">
        <v>314</v>
      </c>
      <c r="I11" s="10" t="s">
        <v>314</v>
      </c>
      <c r="J11" s="8" t="s">
        <v>314</v>
      </c>
      <c r="K11" s="166" t="s">
        <v>314</v>
      </c>
      <c r="L11" s="167" t="s">
        <v>314</v>
      </c>
      <c r="M11" s="174" t="s">
        <v>314</v>
      </c>
      <c r="N11" s="139" t="s">
        <v>314</v>
      </c>
      <c r="O11" s="139" t="s">
        <v>314</v>
      </c>
      <c r="P11" s="139" t="s">
        <v>314</v>
      </c>
      <c r="Q11" s="139" t="s">
        <v>314</v>
      </c>
      <c r="R11" s="139" t="s">
        <v>314</v>
      </c>
      <c r="S11" s="139" t="s">
        <v>314</v>
      </c>
      <c r="T11" s="139" t="s">
        <v>314</v>
      </c>
      <c r="U11" s="139" t="s">
        <v>314</v>
      </c>
      <c r="V11" s="175" t="s">
        <v>314</v>
      </c>
      <c r="W11" s="139" t="s">
        <v>314</v>
      </c>
      <c r="X11" s="139" t="s">
        <v>314</v>
      </c>
      <c r="Y11" s="139" t="s">
        <v>314</v>
      </c>
      <c r="Z11" s="139" t="s">
        <v>314</v>
      </c>
      <c r="AA11" s="139" t="s">
        <v>314</v>
      </c>
      <c r="AB11" s="139" t="s">
        <v>314</v>
      </c>
      <c r="AC11" s="139" t="s">
        <v>314</v>
      </c>
      <c r="AD11" s="139" t="s">
        <v>314</v>
      </c>
      <c r="AE11" s="139" t="s">
        <v>314</v>
      </c>
      <c r="AF11" s="132" t="s">
        <v>314</v>
      </c>
    </row>
    <row r="12" spans="1:32" x14ac:dyDescent="0.2">
      <c r="A12" s="73">
        <v>7</v>
      </c>
      <c r="B12" s="92" t="s">
        <v>575</v>
      </c>
      <c r="C12" s="314" t="s">
        <v>314</v>
      </c>
      <c r="D12" s="284" t="s">
        <v>314</v>
      </c>
      <c r="E12" s="284" t="s">
        <v>314</v>
      </c>
      <c r="F12" s="284" t="s">
        <v>314</v>
      </c>
      <c r="G12" s="284" t="s">
        <v>314</v>
      </c>
      <c r="H12" s="284" t="s">
        <v>314</v>
      </c>
      <c r="I12" s="10" t="s">
        <v>314</v>
      </c>
      <c r="J12" s="8" t="s">
        <v>314</v>
      </c>
      <c r="K12" s="166" t="s">
        <v>314</v>
      </c>
      <c r="L12" s="167" t="s">
        <v>314</v>
      </c>
      <c r="M12" s="174" t="s">
        <v>314</v>
      </c>
      <c r="N12" s="139" t="s">
        <v>314</v>
      </c>
      <c r="O12" s="139" t="s">
        <v>314</v>
      </c>
      <c r="P12" s="139" t="s">
        <v>314</v>
      </c>
      <c r="Q12" s="139" t="s">
        <v>314</v>
      </c>
      <c r="R12" s="139" t="s">
        <v>314</v>
      </c>
      <c r="S12" s="139" t="s">
        <v>314</v>
      </c>
      <c r="T12" s="139" t="s">
        <v>314</v>
      </c>
      <c r="U12" s="139" t="s">
        <v>314</v>
      </c>
      <c r="V12" s="175" t="s">
        <v>314</v>
      </c>
      <c r="W12" s="139" t="s">
        <v>314</v>
      </c>
      <c r="X12" s="139" t="s">
        <v>314</v>
      </c>
      <c r="Y12" s="139" t="s">
        <v>314</v>
      </c>
      <c r="Z12" s="139" t="s">
        <v>314</v>
      </c>
      <c r="AA12" s="139" t="s">
        <v>314</v>
      </c>
      <c r="AB12" s="139" t="s">
        <v>314</v>
      </c>
      <c r="AC12" s="139" t="s">
        <v>314</v>
      </c>
      <c r="AD12" s="139" t="s">
        <v>314</v>
      </c>
      <c r="AE12" s="139" t="s">
        <v>314</v>
      </c>
      <c r="AF12" s="132" t="s">
        <v>314</v>
      </c>
    </row>
    <row r="13" spans="1:32" x14ac:dyDescent="0.2">
      <c r="A13" s="73">
        <v>8</v>
      </c>
      <c r="B13" s="93" t="s">
        <v>578</v>
      </c>
      <c r="C13" s="283" t="s">
        <v>314</v>
      </c>
      <c r="D13" s="284" t="s">
        <v>314</v>
      </c>
      <c r="E13" s="284" t="s">
        <v>314</v>
      </c>
      <c r="F13" s="284" t="s">
        <v>314</v>
      </c>
      <c r="G13" s="284" t="s">
        <v>314</v>
      </c>
      <c r="H13" s="284" t="s">
        <v>314</v>
      </c>
      <c r="I13" s="10" t="s">
        <v>314</v>
      </c>
      <c r="J13" s="8" t="s">
        <v>314</v>
      </c>
      <c r="K13" s="166" t="s">
        <v>314</v>
      </c>
      <c r="L13" s="167" t="s">
        <v>314</v>
      </c>
      <c r="M13" s="174" t="s">
        <v>314</v>
      </c>
      <c r="N13" s="139" t="s">
        <v>314</v>
      </c>
      <c r="O13" s="139" t="s">
        <v>314</v>
      </c>
      <c r="P13" s="139" t="s">
        <v>314</v>
      </c>
      <c r="Q13" s="139" t="s">
        <v>314</v>
      </c>
      <c r="R13" s="139" t="s">
        <v>314</v>
      </c>
      <c r="S13" s="139" t="s">
        <v>314</v>
      </c>
      <c r="T13" s="139" t="s">
        <v>314</v>
      </c>
      <c r="U13" s="139" t="s">
        <v>314</v>
      </c>
      <c r="V13" s="175" t="s">
        <v>314</v>
      </c>
      <c r="W13" s="139" t="s">
        <v>314</v>
      </c>
      <c r="X13" s="139" t="s">
        <v>314</v>
      </c>
      <c r="Y13" s="139" t="s">
        <v>314</v>
      </c>
      <c r="Z13" s="139" t="s">
        <v>314</v>
      </c>
      <c r="AA13" s="139" t="s">
        <v>314</v>
      </c>
      <c r="AB13" s="139" t="s">
        <v>314</v>
      </c>
      <c r="AC13" s="139" t="s">
        <v>314</v>
      </c>
      <c r="AD13" s="139" t="s">
        <v>314</v>
      </c>
      <c r="AE13" s="139" t="s">
        <v>314</v>
      </c>
      <c r="AF13" s="132" t="s">
        <v>314</v>
      </c>
    </row>
    <row r="14" spans="1:32" x14ac:dyDescent="0.2">
      <c r="A14" s="73">
        <v>9</v>
      </c>
      <c r="B14" s="92" t="s">
        <v>581</v>
      </c>
      <c r="C14" s="283" t="s">
        <v>314</v>
      </c>
      <c r="D14" s="284" t="s">
        <v>314</v>
      </c>
      <c r="E14" s="284" t="s">
        <v>314</v>
      </c>
      <c r="F14" s="284" t="s">
        <v>314</v>
      </c>
      <c r="G14" s="284" t="s">
        <v>314</v>
      </c>
      <c r="H14" s="284" t="s">
        <v>314</v>
      </c>
      <c r="I14" s="10" t="s">
        <v>314</v>
      </c>
      <c r="J14" s="8" t="s">
        <v>314</v>
      </c>
      <c r="K14" s="166" t="s">
        <v>314</v>
      </c>
      <c r="L14" s="167" t="s">
        <v>314</v>
      </c>
      <c r="M14" s="174" t="s">
        <v>314</v>
      </c>
      <c r="N14" s="139" t="s">
        <v>314</v>
      </c>
      <c r="O14" s="139" t="s">
        <v>314</v>
      </c>
      <c r="P14" s="139" t="s">
        <v>314</v>
      </c>
      <c r="Q14" s="139" t="s">
        <v>314</v>
      </c>
      <c r="R14" s="139" t="s">
        <v>314</v>
      </c>
      <c r="S14" s="139" t="s">
        <v>314</v>
      </c>
      <c r="T14" s="139" t="s">
        <v>314</v>
      </c>
      <c r="U14" s="139" t="s">
        <v>314</v>
      </c>
      <c r="V14" s="175" t="s">
        <v>314</v>
      </c>
      <c r="W14" s="139" t="s">
        <v>314</v>
      </c>
      <c r="X14" s="139" t="s">
        <v>314</v>
      </c>
      <c r="Y14" s="139" t="s">
        <v>314</v>
      </c>
      <c r="Z14" s="139" t="s">
        <v>314</v>
      </c>
      <c r="AA14" s="139" t="s">
        <v>314</v>
      </c>
      <c r="AB14" s="139" t="s">
        <v>314</v>
      </c>
      <c r="AC14" s="139" t="s">
        <v>314</v>
      </c>
      <c r="AD14" s="139" t="s">
        <v>314</v>
      </c>
      <c r="AE14" s="139" t="s">
        <v>314</v>
      </c>
      <c r="AF14" s="132" t="s">
        <v>314</v>
      </c>
    </row>
    <row r="15" spans="1:32" x14ac:dyDescent="0.2">
      <c r="A15" s="73">
        <v>10</v>
      </c>
      <c r="B15" s="91" t="s">
        <v>583</v>
      </c>
      <c r="C15" s="283" t="s">
        <v>314</v>
      </c>
      <c r="D15" s="284" t="s">
        <v>314</v>
      </c>
      <c r="E15" s="284" t="s">
        <v>314</v>
      </c>
      <c r="F15" s="284" t="s">
        <v>314</v>
      </c>
      <c r="G15" s="284" t="s">
        <v>314</v>
      </c>
      <c r="H15" s="284" t="s">
        <v>314</v>
      </c>
      <c r="I15" s="10" t="s">
        <v>314</v>
      </c>
      <c r="J15" s="8" t="s">
        <v>314</v>
      </c>
      <c r="K15" s="166" t="s">
        <v>314</v>
      </c>
      <c r="L15" s="167" t="s">
        <v>314</v>
      </c>
      <c r="M15" s="174" t="s">
        <v>314</v>
      </c>
      <c r="N15" s="139" t="s">
        <v>314</v>
      </c>
      <c r="O15" s="139" t="s">
        <v>314</v>
      </c>
      <c r="P15" s="139" t="s">
        <v>314</v>
      </c>
      <c r="Q15" s="139" t="s">
        <v>314</v>
      </c>
      <c r="R15" s="139" t="s">
        <v>314</v>
      </c>
      <c r="S15" s="139" t="s">
        <v>314</v>
      </c>
      <c r="T15" s="139" t="s">
        <v>314</v>
      </c>
      <c r="U15" s="139" t="s">
        <v>314</v>
      </c>
      <c r="V15" s="175" t="s">
        <v>314</v>
      </c>
      <c r="W15" s="139" t="s">
        <v>314</v>
      </c>
      <c r="X15" s="139" t="s">
        <v>314</v>
      </c>
      <c r="Y15" s="139" t="s">
        <v>314</v>
      </c>
      <c r="Z15" s="139" t="s">
        <v>314</v>
      </c>
      <c r="AA15" s="139" t="s">
        <v>314</v>
      </c>
      <c r="AB15" s="139" t="s">
        <v>314</v>
      </c>
      <c r="AC15" s="139" t="s">
        <v>314</v>
      </c>
      <c r="AD15" s="139" t="s">
        <v>314</v>
      </c>
      <c r="AE15" s="139" t="s">
        <v>314</v>
      </c>
      <c r="AF15" s="132" t="s">
        <v>314</v>
      </c>
    </row>
    <row r="16" spans="1:32" x14ac:dyDescent="0.2">
      <c r="A16" s="73">
        <v>11</v>
      </c>
      <c r="B16" s="91" t="s">
        <v>585</v>
      </c>
      <c r="C16" s="283" t="s">
        <v>314</v>
      </c>
      <c r="D16" s="284" t="s">
        <v>314</v>
      </c>
      <c r="E16" s="284" t="s">
        <v>314</v>
      </c>
      <c r="F16" s="284" t="s">
        <v>314</v>
      </c>
      <c r="G16" s="284" t="s">
        <v>314</v>
      </c>
      <c r="H16" s="284" t="s">
        <v>314</v>
      </c>
      <c r="I16" s="10" t="s">
        <v>314</v>
      </c>
      <c r="J16" s="8" t="s">
        <v>314</v>
      </c>
      <c r="K16" s="166" t="s">
        <v>314</v>
      </c>
      <c r="L16" s="167" t="s">
        <v>314</v>
      </c>
      <c r="M16" s="174" t="s">
        <v>314</v>
      </c>
      <c r="N16" s="139" t="s">
        <v>314</v>
      </c>
      <c r="O16" s="139" t="s">
        <v>314</v>
      </c>
      <c r="P16" s="139" t="s">
        <v>314</v>
      </c>
      <c r="Q16" s="139" t="s">
        <v>314</v>
      </c>
      <c r="R16" s="139" t="s">
        <v>314</v>
      </c>
      <c r="S16" s="139" t="s">
        <v>314</v>
      </c>
      <c r="T16" s="139" t="s">
        <v>314</v>
      </c>
      <c r="U16" s="139" t="s">
        <v>314</v>
      </c>
      <c r="V16" s="175" t="s">
        <v>314</v>
      </c>
      <c r="W16" s="139" t="s">
        <v>314</v>
      </c>
      <c r="X16" s="139" t="s">
        <v>314</v>
      </c>
      <c r="Y16" s="139" t="s">
        <v>314</v>
      </c>
      <c r="Z16" s="139" t="s">
        <v>314</v>
      </c>
      <c r="AA16" s="139" t="s">
        <v>314</v>
      </c>
      <c r="AB16" s="139" t="s">
        <v>314</v>
      </c>
      <c r="AC16" s="139" t="s">
        <v>314</v>
      </c>
      <c r="AD16" s="139" t="s">
        <v>314</v>
      </c>
      <c r="AE16" s="139" t="s">
        <v>314</v>
      </c>
      <c r="AF16" s="132" t="s">
        <v>314</v>
      </c>
    </row>
    <row r="17" spans="1:32" x14ac:dyDescent="0.2">
      <c r="A17" s="73">
        <v>12</v>
      </c>
      <c r="B17" s="94" t="s">
        <v>587</v>
      </c>
      <c r="C17" s="283" t="s">
        <v>314</v>
      </c>
      <c r="D17" s="284" t="s">
        <v>314</v>
      </c>
      <c r="E17" s="284" t="s">
        <v>314</v>
      </c>
      <c r="F17" s="284" t="s">
        <v>314</v>
      </c>
      <c r="G17" s="284" t="s">
        <v>314</v>
      </c>
      <c r="H17" s="284" t="s">
        <v>314</v>
      </c>
      <c r="I17" s="10" t="s">
        <v>314</v>
      </c>
      <c r="J17" s="8" t="s">
        <v>314</v>
      </c>
      <c r="K17" s="166" t="s">
        <v>314</v>
      </c>
      <c r="L17" s="167" t="s">
        <v>314</v>
      </c>
      <c r="M17" s="174"/>
      <c r="N17" s="139" t="s">
        <v>314</v>
      </c>
      <c r="O17" s="139" t="s">
        <v>314</v>
      </c>
      <c r="P17" s="139" t="s">
        <v>314</v>
      </c>
      <c r="Q17" s="139" t="s">
        <v>314</v>
      </c>
      <c r="R17" s="139" t="s">
        <v>314</v>
      </c>
      <c r="S17" s="139" t="s">
        <v>314</v>
      </c>
      <c r="T17" s="139" t="s">
        <v>314</v>
      </c>
      <c r="U17" s="139" t="s">
        <v>314</v>
      </c>
      <c r="V17" s="175" t="s">
        <v>314</v>
      </c>
      <c r="W17" s="139" t="s">
        <v>314</v>
      </c>
      <c r="X17" s="139" t="s">
        <v>314</v>
      </c>
      <c r="Y17" s="139" t="s">
        <v>314</v>
      </c>
      <c r="Z17" s="139" t="s">
        <v>314</v>
      </c>
      <c r="AA17" s="139" t="s">
        <v>314</v>
      </c>
      <c r="AB17" s="139" t="s">
        <v>314</v>
      </c>
      <c r="AC17" s="139" t="s">
        <v>314</v>
      </c>
      <c r="AD17" s="139" t="s">
        <v>314</v>
      </c>
      <c r="AE17" s="139" t="s">
        <v>314</v>
      </c>
      <c r="AF17" s="132" t="s">
        <v>314</v>
      </c>
    </row>
    <row r="18" spans="1:32" x14ac:dyDescent="0.2">
      <c r="A18" s="73">
        <v>13</v>
      </c>
      <c r="B18" s="94" t="s">
        <v>589</v>
      </c>
      <c r="C18" s="314" t="s">
        <v>314</v>
      </c>
      <c r="D18" s="284" t="s">
        <v>314</v>
      </c>
      <c r="E18" s="284" t="s">
        <v>314</v>
      </c>
      <c r="F18" s="284" t="s">
        <v>314</v>
      </c>
      <c r="G18" s="284" t="s">
        <v>314</v>
      </c>
      <c r="H18" s="284" t="s">
        <v>314</v>
      </c>
      <c r="I18" s="10" t="s">
        <v>314</v>
      </c>
      <c r="J18" s="8" t="s">
        <v>314</v>
      </c>
      <c r="K18" s="166" t="s">
        <v>314</v>
      </c>
      <c r="L18" s="167" t="s">
        <v>314</v>
      </c>
      <c r="M18" s="174" t="s">
        <v>314</v>
      </c>
      <c r="N18" s="139" t="s">
        <v>314</v>
      </c>
      <c r="O18" s="139" t="s">
        <v>314</v>
      </c>
      <c r="P18" s="139" t="s">
        <v>314</v>
      </c>
      <c r="Q18" s="139" t="s">
        <v>314</v>
      </c>
      <c r="R18" s="139" t="s">
        <v>314</v>
      </c>
      <c r="S18" s="139" t="s">
        <v>314</v>
      </c>
      <c r="T18" s="139" t="s">
        <v>314</v>
      </c>
      <c r="U18" s="139" t="s">
        <v>314</v>
      </c>
      <c r="V18" s="175" t="s">
        <v>314</v>
      </c>
      <c r="W18" s="139" t="s">
        <v>314</v>
      </c>
      <c r="X18" s="139" t="s">
        <v>314</v>
      </c>
      <c r="Y18" s="139" t="s">
        <v>314</v>
      </c>
      <c r="Z18" s="139" t="s">
        <v>314</v>
      </c>
      <c r="AA18" s="139" t="s">
        <v>314</v>
      </c>
      <c r="AB18" s="139" t="s">
        <v>314</v>
      </c>
      <c r="AC18" s="139" t="s">
        <v>314</v>
      </c>
      <c r="AD18" s="139" t="s">
        <v>314</v>
      </c>
      <c r="AE18" s="139" t="s">
        <v>314</v>
      </c>
      <c r="AF18" s="132" t="s">
        <v>314</v>
      </c>
    </row>
    <row r="19" spans="1:32" x14ac:dyDescent="0.2">
      <c r="A19" s="73">
        <v>14</v>
      </c>
      <c r="B19" s="95" t="s">
        <v>590</v>
      </c>
      <c r="C19" s="283" t="s">
        <v>314</v>
      </c>
      <c r="D19" s="284" t="s">
        <v>314</v>
      </c>
      <c r="E19" s="284" t="s">
        <v>314</v>
      </c>
      <c r="F19" s="284" t="s">
        <v>314</v>
      </c>
      <c r="G19" s="284" t="s">
        <v>314</v>
      </c>
      <c r="H19" s="284" t="s">
        <v>314</v>
      </c>
      <c r="I19" s="10" t="s">
        <v>314</v>
      </c>
      <c r="J19" s="8" t="s">
        <v>314</v>
      </c>
      <c r="K19" s="166" t="s">
        <v>314</v>
      </c>
      <c r="L19" s="167" t="s">
        <v>314</v>
      </c>
      <c r="M19" s="174" t="s">
        <v>314</v>
      </c>
      <c r="N19" s="139" t="s">
        <v>314</v>
      </c>
      <c r="O19" s="139" t="s">
        <v>314</v>
      </c>
      <c r="P19" s="139" t="s">
        <v>314</v>
      </c>
      <c r="Q19" s="139" t="s">
        <v>314</v>
      </c>
      <c r="R19" s="139" t="s">
        <v>314</v>
      </c>
      <c r="S19" s="139" t="s">
        <v>314</v>
      </c>
      <c r="T19" s="139" t="s">
        <v>314</v>
      </c>
      <c r="U19" s="139" t="s">
        <v>314</v>
      </c>
      <c r="V19" s="175" t="s">
        <v>314</v>
      </c>
      <c r="W19" s="139" t="s">
        <v>314</v>
      </c>
      <c r="X19" s="139" t="s">
        <v>314</v>
      </c>
      <c r="Y19" s="139" t="s">
        <v>314</v>
      </c>
      <c r="Z19" s="139" t="s">
        <v>314</v>
      </c>
      <c r="AA19" s="139" t="s">
        <v>314</v>
      </c>
      <c r="AB19" s="139" t="s">
        <v>314</v>
      </c>
      <c r="AC19" s="139" t="s">
        <v>314</v>
      </c>
      <c r="AD19" s="139" t="s">
        <v>314</v>
      </c>
      <c r="AE19" s="139" t="s">
        <v>314</v>
      </c>
      <c r="AF19" s="132" t="s">
        <v>314</v>
      </c>
    </row>
    <row r="20" spans="1:32" x14ac:dyDescent="0.2">
      <c r="A20" s="73">
        <v>15</v>
      </c>
      <c r="B20" s="96" t="s">
        <v>591</v>
      </c>
      <c r="C20" s="283" t="s">
        <v>314</v>
      </c>
      <c r="D20" s="284" t="s">
        <v>314</v>
      </c>
      <c r="E20" s="284" t="s">
        <v>314</v>
      </c>
      <c r="F20" s="284" t="s">
        <v>314</v>
      </c>
      <c r="G20" s="284" t="s">
        <v>314</v>
      </c>
      <c r="H20" s="284" t="s">
        <v>314</v>
      </c>
      <c r="I20" s="10" t="s">
        <v>314</v>
      </c>
      <c r="J20" s="8" t="s">
        <v>314</v>
      </c>
      <c r="K20" s="166" t="s">
        <v>314</v>
      </c>
      <c r="L20" s="167" t="s">
        <v>314</v>
      </c>
      <c r="M20" s="174" t="s">
        <v>314</v>
      </c>
      <c r="N20" s="139" t="s">
        <v>314</v>
      </c>
      <c r="O20" s="139" t="s">
        <v>314</v>
      </c>
      <c r="P20" s="139" t="s">
        <v>314</v>
      </c>
      <c r="Q20" s="139" t="s">
        <v>314</v>
      </c>
      <c r="R20" s="139" t="s">
        <v>314</v>
      </c>
      <c r="S20" s="139" t="s">
        <v>314</v>
      </c>
      <c r="T20" s="139" t="s">
        <v>314</v>
      </c>
      <c r="U20" s="139" t="s">
        <v>314</v>
      </c>
      <c r="V20" s="175" t="s">
        <v>314</v>
      </c>
      <c r="W20" s="139" t="s">
        <v>314</v>
      </c>
      <c r="X20" s="139" t="s">
        <v>314</v>
      </c>
      <c r="Y20" s="139" t="s">
        <v>314</v>
      </c>
      <c r="Z20" s="139" t="s">
        <v>314</v>
      </c>
      <c r="AA20" s="139" t="s">
        <v>314</v>
      </c>
      <c r="AB20" s="139" t="s">
        <v>314</v>
      </c>
      <c r="AC20" s="139" t="s">
        <v>314</v>
      </c>
      <c r="AD20" s="139" t="s">
        <v>314</v>
      </c>
      <c r="AE20" s="139" t="s">
        <v>314</v>
      </c>
      <c r="AF20" s="132" t="s">
        <v>314</v>
      </c>
    </row>
    <row r="21" spans="1:32" x14ac:dyDescent="0.2">
      <c r="A21" s="73">
        <v>16</v>
      </c>
      <c r="B21" s="95" t="s">
        <v>592</v>
      </c>
      <c r="C21" s="283">
        <v>116</v>
      </c>
      <c r="D21" s="284">
        <v>30</v>
      </c>
      <c r="E21" s="284">
        <v>11</v>
      </c>
      <c r="F21" s="284">
        <v>12</v>
      </c>
      <c r="G21" s="284">
        <v>2</v>
      </c>
      <c r="H21" s="284">
        <v>6</v>
      </c>
      <c r="I21" s="10">
        <v>16</v>
      </c>
      <c r="J21" s="8">
        <f>SUM(D21:I21)</f>
        <v>77</v>
      </c>
      <c r="K21" s="166">
        <f>(J21-I21)/J21*100</f>
        <v>79.220779220779221</v>
      </c>
      <c r="L21" s="167">
        <f>100*(H21*1+G21*2+F21*3+E21*4+D21*5)/(J21*5)</f>
        <v>62.337662337662337</v>
      </c>
      <c r="M21" s="176">
        <v>206</v>
      </c>
      <c r="N21" s="10">
        <v>22</v>
      </c>
      <c r="O21" s="10">
        <v>10</v>
      </c>
      <c r="P21" s="10">
        <v>8</v>
      </c>
      <c r="Q21" s="139">
        <v>3</v>
      </c>
      <c r="R21" s="10">
        <v>4</v>
      </c>
      <c r="S21" s="10">
        <v>46</v>
      </c>
      <c r="T21" s="8">
        <f>SUM(N21:S21)</f>
        <v>93</v>
      </c>
      <c r="U21" s="166">
        <f>(T21-S21)/T21*100</f>
        <v>50.537634408602152</v>
      </c>
      <c r="V21" s="177">
        <f>100*(R21*1+Q21*2+P21*3+O21*4+N21*5)/(T21*5)</f>
        <v>39.56989247311828</v>
      </c>
      <c r="W21" s="139">
        <v>341</v>
      </c>
      <c r="X21" s="10">
        <v>31</v>
      </c>
      <c r="Y21" s="10">
        <v>3</v>
      </c>
      <c r="Z21" s="10">
        <v>3</v>
      </c>
      <c r="AA21" s="10">
        <v>4</v>
      </c>
      <c r="AB21" s="10">
        <v>2</v>
      </c>
      <c r="AC21" s="10">
        <v>39</v>
      </c>
      <c r="AD21" s="8">
        <f>SUM(X21:AC21)</f>
        <v>82</v>
      </c>
      <c r="AE21" s="166">
        <f>(AD21-AC21)/AD21*100</f>
        <v>52.439024390243901</v>
      </c>
      <c r="AF21" s="168">
        <f>100*(AB21*1+AA21*2+Z21*3+Y21*4+X21*5)/(AD21*5)</f>
        <v>45.365853658536587</v>
      </c>
    </row>
    <row r="22" spans="1:32" x14ac:dyDescent="0.2">
      <c r="A22" s="73">
        <v>17</v>
      </c>
      <c r="B22" s="95" t="s">
        <v>32</v>
      </c>
      <c r="C22" s="283" t="s">
        <v>314</v>
      </c>
      <c r="D22" s="284" t="s">
        <v>314</v>
      </c>
      <c r="E22" s="284" t="s">
        <v>314</v>
      </c>
      <c r="F22" s="284" t="s">
        <v>314</v>
      </c>
      <c r="G22" s="284" t="s">
        <v>314</v>
      </c>
      <c r="H22" s="284" t="s">
        <v>314</v>
      </c>
      <c r="I22" s="10" t="s">
        <v>314</v>
      </c>
      <c r="J22" s="8" t="s">
        <v>314</v>
      </c>
      <c r="K22" s="166" t="s">
        <v>314</v>
      </c>
      <c r="L22" s="167" t="s">
        <v>314</v>
      </c>
      <c r="M22" s="174" t="s">
        <v>314</v>
      </c>
      <c r="N22" s="139" t="s">
        <v>314</v>
      </c>
      <c r="O22" s="139" t="s">
        <v>314</v>
      </c>
      <c r="P22" s="139" t="s">
        <v>314</v>
      </c>
      <c r="Q22" s="139" t="s">
        <v>314</v>
      </c>
      <c r="R22" s="139" t="s">
        <v>314</v>
      </c>
      <c r="S22" s="139" t="s">
        <v>314</v>
      </c>
      <c r="T22" s="139" t="s">
        <v>314</v>
      </c>
      <c r="U22" s="139" t="s">
        <v>314</v>
      </c>
      <c r="V22" s="175" t="s">
        <v>314</v>
      </c>
      <c r="W22" s="139" t="s">
        <v>314</v>
      </c>
      <c r="X22" s="139" t="s">
        <v>314</v>
      </c>
      <c r="Y22" s="139" t="s">
        <v>314</v>
      </c>
      <c r="Z22" s="139" t="s">
        <v>314</v>
      </c>
      <c r="AA22" s="139" t="s">
        <v>314</v>
      </c>
      <c r="AB22" s="139" t="s">
        <v>314</v>
      </c>
      <c r="AC22" s="139" t="s">
        <v>314</v>
      </c>
      <c r="AD22" s="139" t="s">
        <v>314</v>
      </c>
      <c r="AE22" s="139" t="s">
        <v>314</v>
      </c>
      <c r="AF22" s="132" t="s">
        <v>314</v>
      </c>
    </row>
    <row r="23" spans="1:32" x14ac:dyDescent="0.2">
      <c r="A23" s="73">
        <v>18</v>
      </c>
      <c r="B23" s="94" t="s">
        <v>593</v>
      </c>
      <c r="C23" s="283">
        <v>118</v>
      </c>
      <c r="D23" s="284">
        <v>7</v>
      </c>
      <c r="E23" s="284">
        <v>0</v>
      </c>
      <c r="F23" s="284">
        <v>9</v>
      </c>
      <c r="G23" s="284">
        <v>2</v>
      </c>
      <c r="H23" s="284">
        <v>2</v>
      </c>
      <c r="I23" s="10">
        <v>69</v>
      </c>
      <c r="J23" s="8">
        <f>SUM(D23:I23)</f>
        <v>89</v>
      </c>
      <c r="K23" s="166">
        <f>(J23-I23)/J23*100</f>
        <v>22.471910112359549</v>
      </c>
      <c r="L23" s="167">
        <f>100*(H23*1+G23*2+F23*3+E23*4+D23*5)/(J23*5)</f>
        <v>15.280898876404494</v>
      </c>
      <c r="M23" s="176">
        <v>209</v>
      </c>
      <c r="N23" s="10">
        <v>14</v>
      </c>
      <c r="O23" s="10">
        <v>5</v>
      </c>
      <c r="P23" s="139">
        <v>8</v>
      </c>
      <c r="Q23" s="139">
        <v>3</v>
      </c>
      <c r="R23" s="10">
        <v>0</v>
      </c>
      <c r="S23" s="10">
        <v>45</v>
      </c>
      <c r="T23" s="8">
        <f>SUM(N23:S23)</f>
        <v>75</v>
      </c>
      <c r="U23" s="166">
        <f>(T23-S23)/T23*100</f>
        <v>40</v>
      </c>
      <c r="V23" s="177">
        <f>100*(R23*1+Q23*2+P23*3+O23*4+N23*5)/(T23*5)</f>
        <v>32</v>
      </c>
      <c r="W23" s="139">
        <v>332</v>
      </c>
      <c r="X23" s="10">
        <v>37</v>
      </c>
      <c r="Y23" s="10">
        <v>1</v>
      </c>
      <c r="Z23" s="10">
        <v>7</v>
      </c>
      <c r="AA23" s="10">
        <v>7</v>
      </c>
      <c r="AB23" s="10">
        <v>6</v>
      </c>
      <c r="AC23" s="10">
        <v>29</v>
      </c>
      <c r="AD23" s="8">
        <f>SUM(X23:AC23)</f>
        <v>87</v>
      </c>
      <c r="AE23" s="166">
        <f>(AD23-AC23)/AD23*100</f>
        <v>66.666666666666657</v>
      </c>
      <c r="AF23" s="168">
        <f>100*(AB23*1+AA23*2+Z23*3+Y23*4+X23*5)/(AD23*5)</f>
        <v>52.873563218390807</v>
      </c>
    </row>
    <row r="24" spans="1:32" x14ac:dyDescent="0.2">
      <c r="A24" s="73">
        <v>19</v>
      </c>
      <c r="B24" s="94" t="s">
        <v>595</v>
      </c>
      <c r="C24" s="283" t="s">
        <v>314</v>
      </c>
      <c r="D24" s="284" t="s">
        <v>314</v>
      </c>
      <c r="E24" s="284" t="s">
        <v>314</v>
      </c>
      <c r="F24" s="284" t="s">
        <v>314</v>
      </c>
      <c r="G24" s="284" t="s">
        <v>314</v>
      </c>
      <c r="H24" s="284" t="s">
        <v>314</v>
      </c>
      <c r="I24" s="10" t="s">
        <v>314</v>
      </c>
      <c r="J24" s="8" t="s">
        <v>314</v>
      </c>
      <c r="K24" s="166" t="s">
        <v>314</v>
      </c>
      <c r="L24" s="167" t="s">
        <v>314</v>
      </c>
      <c r="M24" s="174" t="s">
        <v>314</v>
      </c>
      <c r="N24" s="139" t="s">
        <v>314</v>
      </c>
      <c r="O24" s="139" t="s">
        <v>314</v>
      </c>
      <c r="P24" s="139" t="s">
        <v>314</v>
      </c>
      <c r="Q24" s="139" t="s">
        <v>314</v>
      </c>
      <c r="R24" s="139" t="s">
        <v>314</v>
      </c>
      <c r="S24" s="139" t="s">
        <v>314</v>
      </c>
      <c r="T24" s="139" t="s">
        <v>314</v>
      </c>
      <c r="U24" s="139" t="s">
        <v>314</v>
      </c>
      <c r="V24" s="175" t="s">
        <v>314</v>
      </c>
      <c r="W24" s="139" t="s">
        <v>314</v>
      </c>
      <c r="X24" s="139" t="s">
        <v>314</v>
      </c>
      <c r="Y24" s="139" t="s">
        <v>314</v>
      </c>
      <c r="Z24" s="139" t="s">
        <v>314</v>
      </c>
      <c r="AA24" s="139" t="s">
        <v>314</v>
      </c>
      <c r="AB24" s="139" t="s">
        <v>314</v>
      </c>
      <c r="AC24" s="139" t="s">
        <v>314</v>
      </c>
      <c r="AD24" s="139" t="s">
        <v>314</v>
      </c>
      <c r="AE24" s="139" t="s">
        <v>314</v>
      </c>
      <c r="AF24" s="132" t="s">
        <v>314</v>
      </c>
    </row>
    <row r="25" spans="1:32" x14ac:dyDescent="0.2">
      <c r="A25" s="73">
        <v>20</v>
      </c>
      <c r="B25" s="94" t="s">
        <v>597</v>
      </c>
      <c r="C25" s="283">
        <v>120</v>
      </c>
      <c r="D25" s="284">
        <v>30</v>
      </c>
      <c r="E25" s="284">
        <v>12</v>
      </c>
      <c r="F25" s="284">
        <v>28</v>
      </c>
      <c r="G25" s="284">
        <v>24</v>
      </c>
      <c r="H25" s="284">
        <v>3</v>
      </c>
      <c r="I25" s="10">
        <v>6</v>
      </c>
      <c r="J25" s="8">
        <f>SUM(D25:I25)</f>
        <v>103</v>
      </c>
      <c r="K25" s="166">
        <f>(J25-I25)/J25*100</f>
        <v>94.174757281553397</v>
      </c>
      <c r="L25" s="167">
        <f>100*(H25*1+G25*2+F25*3+E25*4+D25*5)/(J25*5)</f>
        <v>64.660194174757279</v>
      </c>
      <c r="M25" s="176">
        <v>207</v>
      </c>
      <c r="N25" s="10">
        <v>34</v>
      </c>
      <c r="O25" s="10">
        <v>9</v>
      </c>
      <c r="P25" s="139">
        <v>24</v>
      </c>
      <c r="Q25" s="10">
        <v>13</v>
      </c>
      <c r="R25" s="10">
        <v>8</v>
      </c>
      <c r="S25" s="10">
        <v>11</v>
      </c>
      <c r="T25" s="8">
        <f>SUM(N25:S25)</f>
        <v>99</v>
      </c>
      <c r="U25" s="166">
        <f>(T25-S25)/T25*100</f>
        <v>88.888888888888886</v>
      </c>
      <c r="V25" s="177">
        <f>100*(R25*1+Q25*2+P25*3+O25*4+N25*5)/(T25*5)</f>
        <v>63.030303030303031</v>
      </c>
      <c r="W25" s="139">
        <v>331</v>
      </c>
      <c r="X25" s="10">
        <v>28</v>
      </c>
      <c r="Y25" s="10">
        <v>23</v>
      </c>
      <c r="Z25" s="10">
        <v>19</v>
      </c>
      <c r="AA25" s="10">
        <v>12</v>
      </c>
      <c r="AB25" s="10">
        <v>5</v>
      </c>
      <c r="AC25" s="10">
        <v>6</v>
      </c>
      <c r="AD25" s="8">
        <f>SUM(X25:AC25)</f>
        <v>93</v>
      </c>
      <c r="AE25" s="166">
        <f>(AD25-AC25)/AD25*100</f>
        <v>93.548387096774192</v>
      </c>
      <c r="AF25" s="168">
        <f>100*(AB25*1+AA25*2+Z25*3+Y25*4+X25*5)/(AD25*5)</f>
        <v>68.387096774193552</v>
      </c>
    </row>
    <row r="26" spans="1:32" x14ac:dyDescent="0.2">
      <c r="A26" s="73">
        <v>21</v>
      </c>
      <c r="B26" s="97" t="s">
        <v>598</v>
      </c>
      <c r="C26" s="283" t="s">
        <v>314</v>
      </c>
      <c r="D26" s="284" t="s">
        <v>314</v>
      </c>
      <c r="E26" s="284" t="s">
        <v>314</v>
      </c>
      <c r="F26" s="284" t="s">
        <v>314</v>
      </c>
      <c r="G26" s="284" t="s">
        <v>314</v>
      </c>
      <c r="H26" s="284" t="s">
        <v>314</v>
      </c>
      <c r="I26" s="10" t="s">
        <v>314</v>
      </c>
      <c r="J26" s="8" t="s">
        <v>314</v>
      </c>
      <c r="K26" s="166" t="s">
        <v>314</v>
      </c>
      <c r="L26" s="167" t="s">
        <v>314</v>
      </c>
      <c r="M26" s="174" t="s">
        <v>314</v>
      </c>
      <c r="N26" s="139" t="s">
        <v>314</v>
      </c>
      <c r="O26" s="139" t="s">
        <v>314</v>
      </c>
      <c r="P26" s="139" t="s">
        <v>314</v>
      </c>
      <c r="Q26" s="139" t="s">
        <v>314</v>
      </c>
      <c r="R26" s="139" t="s">
        <v>314</v>
      </c>
      <c r="S26" s="139" t="s">
        <v>314</v>
      </c>
      <c r="T26" s="139" t="s">
        <v>314</v>
      </c>
      <c r="U26" s="139" t="s">
        <v>314</v>
      </c>
      <c r="V26" s="175" t="s">
        <v>314</v>
      </c>
      <c r="W26" s="139" t="s">
        <v>314</v>
      </c>
      <c r="X26" s="139" t="s">
        <v>314</v>
      </c>
      <c r="Y26" s="139" t="s">
        <v>314</v>
      </c>
      <c r="Z26" s="139" t="s">
        <v>314</v>
      </c>
      <c r="AA26" s="139" t="s">
        <v>314</v>
      </c>
      <c r="AB26" s="139" t="s">
        <v>314</v>
      </c>
      <c r="AC26" s="139" t="s">
        <v>314</v>
      </c>
      <c r="AD26" s="139" t="s">
        <v>314</v>
      </c>
      <c r="AE26" s="139" t="s">
        <v>314</v>
      </c>
      <c r="AF26" s="132" t="s">
        <v>314</v>
      </c>
    </row>
    <row r="27" spans="1:32" x14ac:dyDescent="0.2">
      <c r="A27" s="73">
        <v>22</v>
      </c>
      <c r="B27" s="97" t="s">
        <v>15</v>
      </c>
      <c r="C27" s="283" t="s">
        <v>314</v>
      </c>
      <c r="D27" s="284" t="s">
        <v>314</v>
      </c>
      <c r="E27" s="284" t="s">
        <v>314</v>
      </c>
      <c r="F27" s="284" t="s">
        <v>314</v>
      </c>
      <c r="G27" s="284" t="s">
        <v>314</v>
      </c>
      <c r="H27" s="284" t="s">
        <v>314</v>
      </c>
      <c r="I27" s="10" t="s">
        <v>314</v>
      </c>
      <c r="J27" s="8" t="s">
        <v>314</v>
      </c>
      <c r="K27" s="166" t="s">
        <v>314</v>
      </c>
      <c r="L27" s="167" t="s">
        <v>314</v>
      </c>
      <c r="M27" s="176" t="s">
        <v>314</v>
      </c>
      <c r="N27" s="10" t="s">
        <v>314</v>
      </c>
      <c r="O27" s="10" t="s">
        <v>314</v>
      </c>
      <c r="P27" s="139" t="s">
        <v>314</v>
      </c>
      <c r="Q27" s="139" t="s">
        <v>314</v>
      </c>
      <c r="R27" s="10" t="s">
        <v>314</v>
      </c>
      <c r="S27" s="10" t="s">
        <v>314</v>
      </c>
      <c r="T27" s="8" t="s">
        <v>314</v>
      </c>
      <c r="U27" s="166" t="s">
        <v>314</v>
      </c>
      <c r="V27" s="177" t="s">
        <v>314</v>
      </c>
      <c r="W27" s="139" t="s">
        <v>314</v>
      </c>
      <c r="X27" s="10" t="s">
        <v>314</v>
      </c>
      <c r="Y27" s="10" t="s">
        <v>314</v>
      </c>
      <c r="Z27" s="10" t="s">
        <v>314</v>
      </c>
      <c r="AA27" s="10" t="s">
        <v>314</v>
      </c>
      <c r="AB27" s="10" t="s">
        <v>314</v>
      </c>
      <c r="AC27" s="10" t="s">
        <v>314</v>
      </c>
      <c r="AD27" s="8" t="s">
        <v>314</v>
      </c>
      <c r="AE27" s="166" t="s">
        <v>314</v>
      </c>
      <c r="AF27" s="168" t="s">
        <v>314</v>
      </c>
    </row>
    <row r="28" spans="1:32" x14ac:dyDescent="0.2">
      <c r="A28" s="73">
        <v>23</v>
      </c>
      <c r="B28" s="97" t="s">
        <v>16</v>
      </c>
      <c r="C28" s="283" t="s">
        <v>314</v>
      </c>
      <c r="D28" s="284" t="s">
        <v>314</v>
      </c>
      <c r="E28" s="284" t="s">
        <v>314</v>
      </c>
      <c r="F28" s="284" t="s">
        <v>314</v>
      </c>
      <c r="G28" s="284" t="s">
        <v>314</v>
      </c>
      <c r="H28" s="284" t="s">
        <v>314</v>
      </c>
      <c r="I28" s="10" t="s">
        <v>314</v>
      </c>
      <c r="J28" s="8" t="s">
        <v>314</v>
      </c>
      <c r="K28" s="166" t="s">
        <v>314</v>
      </c>
      <c r="L28" s="167" t="s">
        <v>314</v>
      </c>
      <c r="M28" s="174" t="s">
        <v>314</v>
      </c>
      <c r="N28" s="139" t="s">
        <v>314</v>
      </c>
      <c r="O28" s="139" t="s">
        <v>314</v>
      </c>
      <c r="P28" s="139" t="s">
        <v>314</v>
      </c>
      <c r="Q28" s="139" t="s">
        <v>314</v>
      </c>
      <c r="R28" s="139" t="s">
        <v>314</v>
      </c>
      <c r="S28" s="139" t="s">
        <v>314</v>
      </c>
      <c r="T28" s="139" t="s">
        <v>314</v>
      </c>
      <c r="U28" s="139" t="s">
        <v>314</v>
      </c>
      <c r="V28" s="175" t="s">
        <v>314</v>
      </c>
      <c r="W28" s="139" t="s">
        <v>314</v>
      </c>
      <c r="X28" s="139" t="s">
        <v>314</v>
      </c>
      <c r="Y28" s="139" t="s">
        <v>314</v>
      </c>
      <c r="Z28" s="139" t="s">
        <v>314</v>
      </c>
      <c r="AA28" s="139" t="s">
        <v>314</v>
      </c>
      <c r="AB28" s="139" t="s">
        <v>314</v>
      </c>
      <c r="AC28" s="139" t="s">
        <v>314</v>
      </c>
      <c r="AD28" s="139" t="s">
        <v>314</v>
      </c>
      <c r="AE28" s="139" t="s">
        <v>314</v>
      </c>
      <c r="AF28" s="132" t="s">
        <v>314</v>
      </c>
    </row>
    <row r="29" spans="1:32" x14ac:dyDescent="0.2">
      <c r="A29" s="73">
        <v>24</v>
      </c>
      <c r="B29" s="97" t="s">
        <v>11</v>
      </c>
      <c r="C29" s="283" t="s">
        <v>314</v>
      </c>
      <c r="D29" s="284" t="s">
        <v>314</v>
      </c>
      <c r="E29" s="284" t="s">
        <v>314</v>
      </c>
      <c r="F29" s="284" t="s">
        <v>314</v>
      </c>
      <c r="G29" s="284" t="s">
        <v>314</v>
      </c>
      <c r="H29" s="284" t="s">
        <v>314</v>
      </c>
      <c r="I29" s="10" t="s">
        <v>314</v>
      </c>
      <c r="J29" s="8" t="s">
        <v>314</v>
      </c>
      <c r="K29" s="166" t="s">
        <v>314</v>
      </c>
      <c r="L29" s="167" t="s">
        <v>314</v>
      </c>
      <c r="M29" s="176" t="s">
        <v>314</v>
      </c>
      <c r="N29" s="10" t="s">
        <v>314</v>
      </c>
      <c r="O29" s="10" t="s">
        <v>314</v>
      </c>
      <c r="P29" s="139" t="s">
        <v>314</v>
      </c>
      <c r="Q29" s="139" t="s">
        <v>314</v>
      </c>
      <c r="R29" s="10" t="s">
        <v>314</v>
      </c>
      <c r="S29" s="10" t="s">
        <v>314</v>
      </c>
      <c r="T29" s="8" t="s">
        <v>314</v>
      </c>
      <c r="U29" s="166" t="s">
        <v>314</v>
      </c>
      <c r="V29" s="177" t="s">
        <v>314</v>
      </c>
      <c r="W29" s="139" t="s">
        <v>314</v>
      </c>
      <c r="X29" s="10" t="s">
        <v>314</v>
      </c>
      <c r="Y29" s="10" t="s">
        <v>314</v>
      </c>
      <c r="Z29" s="10" t="s">
        <v>314</v>
      </c>
      <c r="AA29" s="10" t="s">
        <v>314</v>
      </c>
      <c r="AB29" s="10" t="s">
        <v>314</v>
      </c>
      <c r="AC29" s="10" t="s">
        <v>314</v>
      </c>
      <c r="AD29" s="8" t="s">
        <v>314</v>
      </c>
      <c r="AE29" s="166" t="s">
        <v>314</v>
      </c>
      <c r="AF29" s="168" t="s">
        <v>314</v>
      </c>
    </row>
    <row r="30" spans="1:32" x14ac:dyDescent="0.2">
      <c r="A30" s="73">
        <v>25</v>
      </c>
      <c r="B30" s="97" t="s">
        <v>600</v>
      </c>
      <c r="C30" s="283">
        <v>125</v>
      </c>
      <c r="D30" s="284">
        <v>97</v>
      </c>
      <c r="E30" s="284">
        <v>7</v>
      </c>
      <c r="F30" s="284">
        <v>11</v>
      </c>
      <c r="G30" s="284">
        <v>1</v>
      </c>
      <c r="H30" s="284">
        <v>2</v>
      </c>
      <c r="I30" s="10">
        <v>8</v>
      </c>
      <c r="J30" s="8">
        <f>SUM(D30:I30)</f>
        <v>126</v>
      </c>
      <c r="K30" s="166">
        <f>(J30-I30)/J30*100</f>
        <v>93.650793650793645</v>
      </c>
      <c r="L30" s="167">
        <f>100*(H30*1+G30*2+F30*3+E30*4+D30*5)/(J30*5)</f>
        <v>87.301587301587304</v>
      </c>
      <c r="M30" s="176">
        <v>228</v>
      </c>
      <c r="N30" s="10">
        <v>46</v>
      </c>
      <c r="O30" s="10">
        <v>12</v>
      </c>
      <c r="P30" s="139">
        <v>4</v>
      </c>
      <c r="Q30" s="139">
        <v>3</v>
      </c>
      <c r="R30" s="10">
        <v>0</v>
      </c>
      <c r="S30" s="10">
        <v>9</v>
      </c>
      <c r="T30" s="8">
        <f>SUM(N30:S30)</f>
        <v>74</v>
      </c>
      <c r="U30" s="166">
        <f>(T30-S30)/T30*100</f>
        <v>87.837837837837839</v>
      </c>
      <c r="V30" s="177">
        <f>100*(R30*1+Q30*2+P30*3+O30*4+N30*5)/(T30*5)</f>
        <v>80</v>
      </c>
      <c r="W30" s="139">
        <v>340</v>
      </c>
      <c r="X30" s="10">
        <v>59</v>
      </c>
      <c r="Y30" s="10">
        <v>5</v>
      </c>
      <c r="Z30" s="10">
        <v>4</v>
      </c>
      <c r="AA30" s="10">
        <v>4</v>
      </c>
      <c r="AB30" s="10">
        <v>3</v>
      </c>
      <c r="AC30" s="10">
        <v>27</v>
      </c>
      <c r="AD30" s="8">
        <f>SUM(X30:AC30)</f>
        <v>102</v>
      </c>
      <c r="AE30" s="166">
        <f>(AD30-AC30)/AD30*100</f>
        <v>73.529411764705884</v>
      </c>
      <c r="AF30" s="168">
        <f>100*(AB30*1+AA30*2+Z30*3+Y30*4+X30*5)/(AD30*5)</f>
        <v>66.274509803921575</v>
      </c>
    </row>
    <row r="31" spans="1:32" x14ac:dyDescent="0.2">
      <c r="A31" s="83">
        <v>26</v>
      </c>
      <c r="B31" s="98" t="s">
        <v>505</v>
      </c>
      <c r="C31" s="283" t="s">
        <v>314</v>
      </c>
      <c r="D31" s="284" t="s">
        <v>314</v>
      </c>
      <c r="E31" s="284" t="s">
        <v>314</v>
      </c>
      <c r="F31" s="284" t="s">
        <v>314</v>
      </c>
      <c r="G31" s="284" t="s">
        <v>314</v>
      </c>
      <c r="H31" s="284" t="s">
        <v>314</v>
      </c>
      <c r="I31" s="10" t="s">
        <v>314</v>
      </c>
      <c r="J31" s="8" t="s">
        <v>314</v>
      </c>
      <c r="K31" s="166" t="s">
        <v>314</v>
      </c>
      <c r="L31" s="167" t="s">
        <v>314</v>
      </c>
      <c r="M31" s="176" t="s">
        <v>314</v>
      </c>
      <c r="N31" s="10" t="s">
        <v>314</v>
      </c>
      <c r="O31" s="10" t="s">
        <v>314</v>
      </c>
      <c r="P31" s="139" t="s">
        <v>314</v>
      </c>
      <c r="Q31" s="139" t="s">
        <v>314</v>
      </c>
      <c r="R31" s="10" t="s">
        <v>314</v>
      </c>
      <c r="S31" s="10" t="s">
        <v>314</v>
      </c>
      <c r="T31" s="8" t="s">
        <v>314</v>
      </c>
      <c r="U31" s="166" t="s">
        <v>314</v>
      </c>
      <c r="V31" s="177" t="s">
        <v>314</v>
      </c>
      <c r="W31" s="139" t="s">
        <v>314</v>
      </c>
      <c r="X31" s="10" t="s">
        <v>314</v>
      </c>
      <c r="Y31" s="10" t="s">
        <v>314</v>
      </c>
      <c r="Z31" s="10" t="s">
        <v>314</v>
      </c>
      <c r="AA31" s="10" t="s">
        <v>314</v>
      </c>
      <c r="AB31" s="10" t="s">
        <v>314</v>
      </c>
      <c r="AC31" s="10" t="s">
        <v>314</v>
      </c>
      <c r="AD31" s="8" t="s">
        <v>314</v>
      </c>
      <c r="AE31" s="166" t="s">
        <v>314</v>
      </c>
      <c r="AF31" s="168" t="s">
        <v>314</v>
      </c>
    </row>
    <row r="32" spans="1:32" x14ac:dyDescent="0.2">
      <c r="A32" s="73">
        <v>27</v>
      </c>
      <c r="B32" s="99" t="s">
        <v>20</v>
      </c>
      <c r="C32" s="283" t="s">
        <v>314</v>
      </c>
      <c r="D32" s="284" t="s">
        <v>314</v>
      </c>
      <c r="E32" s="284" t="s">
        <v>314</v>
      </c>
      <c r="F32" s="284" t="s">
        <v>314</v>
      </c>
      <c r="G32" s="284" t="s">
        <v>314</v>
      </c>
      <c r="H32" s="284" t="s">
        <v>314</v>
      </c>
      <c r="I32" s="10" t="s">
        <v>314</v>
      </c>
      <c r="J32" s="8" t="s">
        <v>314</v>
      </c>
      <c r="K32" s="166" t="s">
        <v>314</v>
      </c>
      <c r="L32" s="167" t="s">
        <v>314</v>
      </c>
      <c r="M32" s="176" t="s">
        <v>314</v>
      </c>
      <c r="N32" s="10" t="s">
        <v>314</v>
      </c>
      <c r="O32" s="10" t="s">
        <v>314</v>
      </c>
      <c r="P32" s="139" t="s">
        <v>314</v>
      </c>
      <c r="Q32" s="139" t="s">
        <v>314</v>
      </c>
      <c r="R32" s="10" t="s">
        <v>314</v>
      </c>
      <c r="S32" s="10" t="s">
        <v>314</v>
      </c>
      <c r="T32" s="8" t="s">
        <v>314</v>
      </c>
      <c r="U32" s="166" t="s">
        <v>314</v>
      </c>
      <c r="V32" s="177" t="s">
        <v>314</v>
      </c>
      <c r="W32" s="139" t="s">
        <v>314</v>
      </c>
      <c r="X32" s="10" t="s">
        <v>314</v>
      </c>
      <c r="Y32" s="10" t="s">
        <v>314</v>
      </c>
      <c r="Z32" s="10" t="s">
        <v>314</v>
      </c>
      <c r="AA32" s="10" t="s">
        <v>314</v>
      </c>
      <c r="AB32" s="10" t="s">
        <v>314</v>
      </c>
      <c r="AC32" s="10" t="s">
        <v>314</v>
      </c>
      <c r="AD32" s="8" t="s">
        <v>314</v>
      </c>
      <c r="AE32" s="166" t="s">
        <v>314</v>
      </c>
      <c r="AF32" s="168" t="s">
        <v>314</v>
      </c>
    </row>
    <row r="33" spans="1:32" x14ac:dyDescent="0.2">
      <c r="A33" s="73">
        <v>28</v>
      </c>
      <c r="B33" s="99" t="s">
        <v>22</v>
      </c>
      <c r="C33" s="283" t="s">
        <v>314</v>
      </c>
      <c r="D33" s="284" t="s">
        <v>314</v>
      </c>
      <c r="E33" s="284" t="s">
        <v>314</v>
      </c>
      <c r="F33" s="284" t="s">
        <v>314</v>
      </c>
      <c r="G33" s="284" t="s">
        <v>314</v>
      </c>
      <c r="H33" s="284" t="s">
        <v>314</v>
      </c>
      <c r="I33" s="10" t="s">
        <v>314</v>
      </c>
      <c r="J33" s="8" t="s">
        <v>314</v>
      </c>
      <c r="K33" s="166" t="s">
        <v>314</v>
      </c>
      <c r="L33" s="167" t="s">
        <v>314</v>
      </c>
      <c r="M33" s="176" t="s">
        <v>314</v>
      </c>
      <c r="N33" s="10" t="s">
        <v>314</v>
      </c>
      <c r="O33" s="10" t="s">
        <v>314</v>
      </c>
      <c r="P33" s="139" t="s">
        <v>314</v>
      </c>
      <c r="Q33" s="139" t="s">
        <v>314</v>
      </c>
      <c r="R33" s="10" t="s">
        <v>314</v>
      </c>
      <c r="S33" s="10" t="s">
        <v>314</v>
      </c>
      <c r="T33" s="8" t="s">
        <v>314</v>
      </c>
      <c r="U33" s="166" t="s">
        <v>314</v>
      </c>
      <c r="V33" s="177" t="s">
        <v>314</v>
      </c>
      <c r="W33" s="139" t="s">
        <v>314</v>
      </c>
      <c r="X33" s="10" t="s">
        <v>314</v>
      </c>
      <c r="Y33" s="10" t="s">
        <v>314</v>
      </c>
      <c r="Z33" s="10" t="s">
        <v>314</v>
      </c>
      <c r="AA33" s="10" t="s">
        <v>314</v>
      </c>
      <c r="AB33" s="10" t="s">
        <v>314</v>
      </c>
      <c r="AC33" s="10" t="s">
        <v>314</v>
      </c>
      <c r="AD33" s="8" t="s">
        <v>314</v>
      </c>
      <c r="AE33" s="166" t="s">
        <v>314</v>
      </c>
      <c r="AF33" s="168" t="s">
        <v>314</v>
      </c>
    </row>
    <row r="34" spans="1:32" x14ac:dyDescent="0.2">
      <c r="A34" s="73">
        <v>29</v>
      </c>
      <c r="B34" s="20" t="s">
        <v>603</v>
      </c>
      <c r="C34" s="283" t="s">
        <v>314</v>
      </c>
      <c r="D34" s="284" t="s">
        <v>314</v>
      </c>
      <c r="E34" s="284" t="s">
        <v>314</v>
      </c>
      <c r="F34" s="284" t="s">
        <v>314</v>
      </c>
      <c r="G34" s="284" t="s">
        <v>314</v>
      </c>
      <c r="H34" s="284" t="s">
        <v>314</v>
      </c>
      <c r="I34" s="10" t="s">
        <v>314</v>
      </c>
      <c r="J34" s="8" t="s">
        <v>314</v>
      </c>
      <c r="K34" s="166" t="s">
        <v>314</v>
      </c>
      <c r="L34" s="167" t="s">
        <v>314</v>
      </c>
      <c r="M34" s="176" t="s">
        <v>314</v>
      </c>
      <c r="N34" s="10" t="s">
        <v>314</v>
      </c>
      <c r="O34" s="10" t="s">
        <v>314</v>
      </c>
      <c r="P34" s="139" t="s">
        <v>314</v>
      </c>
      <c r="Q34" s="139" t="s">
        <v>314</v>
      </c>
      <c r="R34" s="10" t="s">
        <v>314</v>
      </c>
      <c r="S34" s="10" t="s">
        <v>314</v>
      </c>
      <c r="T34" s="8" t="s">
        <v>314</v>
      </c>
      <c r="U34" s="166" t="s">
        <v>314</v>
      </c>
      <c r="V34" s="177" t="s">
        <v>314</v>
      </c>
      <c r="W34" s="139" t="s">
        <v>314</v>
      </c>
      <c r="X34" s="10" t="s">
        <v>314</v>
      </c>
      <c r="Y34" s="10" t="s">
        <v>314</v>
      </c>
      <c r="Z34" s="10" t="s">
        <v>314</v>
      </c>
      <c r="AA34" s="10" t="s">
        <v>314</v>
      </c>
      <c r="AB34" s="10" t="s">
        <v>314</v>
      </c>
      <c r="AC34" s="10" t="s">
        <v>314</v>
      </c>
      <c r="AD34" s="8" t="s">
        <v>314</v>
      </c>
      <c r="AE34" s="166" t="s">
        <v>314</v>
      </c>
      <c r="AF34" s="168" t="s">
        <v>314</v>
      </c>
    </row>
    <row r="35" spans="1:32" x14ac:dyDescent="0.2">
      <c r="A35" s="73">
        <v>30</v>
      </c>
      <c r="B35" s="20" t="s">
        <v>605</v>
      </c>
      <c r="C35" s="314" t="s">
        <v>314</v>
      </c>
      <c r="D35" s="284" t="s">
        <v>314</v>
      </c>
      <c r="E35" s="284" t="s">
        <v>314</v>
      </c>
      <c r="F35" s="284" t="s">
        <v>314</v>
      </c>
      <c r="G35" s="284" t="s">
        <v>314</v>
      </c>
      <c r="H35" s="284" t="s">
        <v>314</v>
      </c>
      <c r="I35" s="10" t="s">
        <v>314</v>
      </c>
      <c r="J35" s="8" t="s">
        <v>314</v>
      </c>
      <c r="K35" s="166" t="s">
        <v>314</v>
      </c>
      <c r="L35" s="167" t="s">
        <v>314</v>
      </c>
      <c r="M35" s="176" t="s">
        <v>314</v>
      </c>
      <c r="N35" s="10" t="s">
        <v>314</v>
      </c>
      <c r="O35" s="10" t="s">
        <v>314</v>
      </c>
      <c r="P35" s="139" t="s">
        <v>314</v>
      </c>
      <c r="Q35" s="139" t="s">
        <v>314</v>
      </c>
      <c r="R35" s="10" t="s">
        <v>314</v>
      </c>
      <c r="S35" s="10" t="s">
        <v>314</v>
      </c>
      <c r="T35" s="8" t="s">
        <v>314</v>
      </c>
      <c r="U35" s="166" t="s">
        <v>314</v>
      </c>
      <c r="V35" s="177" t="s">
        <v>314</v>
      </c>
      <c r="W35" s="139" t="s">
        <v>314</v>
      </c>
      <c r="X35" s="10" t="s">
        <v>314</v>
      </c>
      <c r="Y35" s="10" t="s">
        <v>314</v>
      </c>
      <c r="Z35" s="10" t="s">
        <v>314</v>
      </c>
      <c r="AA35" s="10" t="s">
        <v>314</v>
      </c>
      <c r="AB35" s="10" t="s">
        <v>314</v>
      </c>
      <c r="AC35" s="10" t="s">
        <v>314</v>
      </c>
      <c r="AD35" s="8" t="s">
        <v>314</v>
      </c>
      <c r="AE35" s="166" t="s">
        <v>314</v>
      </c>
      <c r="AF35" s="168" t="s">
        <v>314</v>
      </c>
    </row>
    <row r="36" spans="1:32" x14ac:dyDescent="0.2">
      <c r="A36" s="73">
        <v>31</v>
      </c>
      <c r="B36" s="100" t="s">
        <v>607</v>
      </c>
      <c r="C36" s="283" t="s">
        <v>314</v>
      </c>
      <c r="D36" s="284" t="s">
        <v>314</v>
      </c>
      <c r="E36" s="284" t="s">
        <v>314</v>
      </c>
      <c r="F36" s="284" t="s">
        <v>314</v>
      </c>
      <c r="G36" s="284" t="s">
        <v>314</v>
      </c>
      <c r="H36" s="284" t="s">
        <v>314</v>
      </c>
      <c r="I36" s="10" t="s">
        <v>314</v>
      </c>
      <c r="J36" s="8" t="s">
        <v>314</v>
      </c>
      <c r="K36" s="166" t="s">
        <v>314</v>
      </c>
      <c r="L36" s="167" t="s">
        <v>314</v>
      </c>
      <c r="M36" s="176" t="s">
        <v>314</v>
      </c>
      <c r="N36" s="10" t="s">
        <v>314</v>
      </c>
      <c r="O36" s="10" t="s">
        <v>314</v>
      </c>
      <c r="P36" s="139" t="s">
        <v>314</v>
      </c>
      <c r="Q36" s="139" t="s">
        <v>314</v>
      </c>
      <c r="R36" s="10" t="s">
        <v>314</v>
      </c>
      <c r="S36" s="10" t="s">
        <v>314</v>
      </c>
      <c r="T36" s="8" t="s">
        <v>314</v>
      </c>
      <c r="U36" s="166" t="s">
        <v>314</v>
      </c>
      <c r="V36" s="177" t="s">
        <v>314</v>
      </c>
      <c r="W36" s="139" t="s">
        <v>314</v>
      </c>
      <c r="X36" s="10" t="s">
        <v>314</v>
      </c>
      <c r="Y36" s="10" t="s">
        <v>314</v>
      </c>
      <c r="Z36" s="10" t="s">
        <v>314</v>
      </c>
      <c r="AA36" s="10" t="s">
        <v>314</v>
      </c>
      <c r="AB36" s="10" t="s">
        <v>314</v>
      </c>
      <c r="AC36" s="10" t="s">
        <v>314</v>
      </c>
      <c r="AD36" s="8" t="s">
        <v>314</v>
      </c>
      <c r="AE36" s="166" t="s">
        <v>314</v>
      </c>
      <c r="AF36" s="168" t="s">
        <v>314</v>
      </c>
    </row>
    <row r="37" spans="1:32" x14ac:dyDescent="0.2">
      <c r="A37" s="73">
        <v>32</v>
      </c>
      <c r="B37" s="73" t="s">
        <v>26</v>
      </c>
      <c r="C37" s="283" t="s">
        <v>314</v>
      </c>
      <c r="D37" s="284" t="s">
        <v>314</v>
      </c>
      <c r="E37" s="284" t="s">
        <v>314</v>
      </c>
      <c r="F37" s="284" t="s">
        <v>314</v>
      </c>
      <c r="G37" s="284" t="s">
        <v>314</v>
      </c>
      <c r="H37" s="284" t="s">
        <v>314</v>
      </c>
      <c r="I37" s="10" t="s">
        <v>314</v>
      </c>
      <c r="J37" s="8" t="s">
        <v>314</v>
      </c>
      <c r="K37" s="166" t="s">
        <v>314</v>
      </c>
      <c r="L37" s="167" t="s">
        <v>314</v>
      </c>
      <c r="M37" s="176" t="s">
        <v>314</v>
      </c>
      <c r="N37" s="10" t="s">
        <v>314</v>
      </c>
      <c r="O37" s="10" t="s">
        <v>314</v>
      </c>
      <c r="P37" s="139" t="s">
        <v>314</v>
      </c>
      <c r="Q37" s="139" t="s">
        <v>314</v>
      </c>
      <c r="R37" s="10" t="s">
        <v>314</v>
      </c>
      <c r="S37" s="10" t="s">
        <v>314</v>
      </c>
      <c r="T37" s="8" t="s">
        <v>314</v>
      </c>
      <c r="U37" s="166" t="s">
        <v>314</v>
      </c>
      <c r="V37" s="177" t="s">
        <v>314</v>
      </c>
      <c r="W37" s="139" t="s">
        <v>314</v>
      </c>
      <c r="X37" s="10" t="s">
        <v>314</v>
      </c>
      <c r="Y37" s="10" t="s">
        <v>314</v>
      </c>
      <c r="Z37" s="10" t="s">
        <v>314</v>
      </c>
      <c r="AA37" s="10" t="s">
        <v>314</v>
      </c>
      <c r="AB37" s="10" t="s">
        <v>314</v>
      </c>
      <c r="AC37" s="10" t="s">
        <v>314</v>
      </c>
      <c r="AD37" s="8" t="s">
        <v>314</v>
      </c>
      <c r="AE37" s="166" t="s">
        <v>314</v>
      </c>
      <c r="AF37" s="168" t="s">
        <v>314</v>
      </c>
    </row>
    <row r="38" spans="1:32" x14ac:dyDescent="0.2">
      <c r="A38" s="73">
        <v>33</v>
      </c>
      <c r="B38" s="73" t="s">
        <v>28</v>
      </c>
      <c r="C38" s="283" t="s">
        <v>314</v>
      </c>
      <c r="D38" s="284" t="s">
        <v>314</v>
      </c>
      <c r="E38" s="284" t="s">
        <v>314</v>
      </c>
      <c r="F38" s="284" t="s">
        <v>314</v>
      </c>
      <c r="G38" s="284" t="s">
        <v>314</v>
      </c>
      <c r="H38" s="284" t="s">
        <v>314</v>
      </c>
      <c r="I38" s="10" t="s">
        <v>314</v>
      </c>
      <c r="J38" s="8" t="s">
        <v>314</v>
      </c>
      <c r="K38" s="166" t="s">
        <v>314</v>
      </c>
      <c r="L38" s="167" t="s">
        <v>314</v>
      </c>
      <c r="M38" s="176" t="s">
        <v>314</v>
      </c>
      <c r="N38" s="10" t="s">
        <v>314</v>
      </c>
      <c r="O38" s="10" t="s">
        <v>314</v>
      </c>
      <c r="P38" s="139" t="s">
        <v>314</v>
      </c>
      <c r="Q38" s="139" t="s">
        <v>314</v>
      </c>
      <c r="R38" s="10" t="s">
        <v>314</v>
      </c>
      <c r="S38" s="10" t="s">
        <v>314</v>
      </c>
      <c r="T38" s="8" t="s">
        <v>314</v>
      </c>
      <c r="U38" s="166" t="s">
        <v>314</v>
      </c>
      <c r="V38" s="177" t="s">
        <v>314</v>
      </c>
      <c r="W38" s="139" t="s">
        <v>314</v>
      </c>
      <c r="X38" s="10" t="s">
        <v>314</v>
      </c>
      <c r="Y38" s="10" t="s">
        <v>314</v>
      </c>
      <c r="Z38" s="10" t="s">
        <v>314</v>
      </c>
      <c r="AA38" s="10" t="s">
        <v>314</v>
      </c>
      <c r="AB38" s="10" t="s">
        <v>314</v>
      </c>
      <c r="AC38" s="10" t="s">
        <v>314</v>
      </c>
      <c r="AD38" s="8" t="s">
        <v>314</v>
      </c>
      <c r="AE38" s="166" t="s">
        <v>314</v>
      </c>
      <c r="AF38" s="168" t="s">
        <v>314</v>
      </c>
    </row>
    <row r="39" spans="1:32" x14ac:dyDescent="0.2">
      <c r="A39" s="73">
        <v>34</v>
      </c>
      <c r="B39" s="73" t="s">
        <v>29</v>
      </c>
      <c r="C39" s="283" t="s">
        <v>314</v>
      </c>
      <c r="D39" s="284" t="s">
        <v>314</v>
      </c>
      <c r="E39" s="284" t="s">
        <v>314</v>
      </c>
      <c r="F39" s="284" t="s">
        <v>314</v>
      </c>
      <c r="G39" s="284" t="s">
        <v>314</v>
      </c>
      <c r="H39" s="284" t="s">
        <v>314</v>
      </c>
      <c r="I39" s="10" t="s">
        <v>314</v>
      </c>
      <c r="J39" s="8" t="s">
        <v>314</v>
      </c>
      <c r="K39" s="166" t="s">
        <v>314</v>
      </c>
      <c r="L39" s="167" t="s">
        <v>314</v>
      </c>
      <c r="M39" s="176" t="s">
        <v>314</v>
      </c>
      <c r="N39" s="10" t="s">
        <v>314</v>
      </c>
      <c r="O39" s="10" t="s">
        <v>314</v>
      </c>
      <c r="P39" s="139" t="s">
        <v>314</v>
      </c>
      <c r="Q39" s="139" t="s">
        <v>314</v>
      </c>
      <c r="R39" s="10" t="s">
        <v>314</v>
      </c>
      <c r="S39" s="10" t="s">
        <v>314</v>
      </c>
      <c r="T39" s="8" t="s">
        <v>314</v>
      </c>
      <c r="U39" s="166" t="s">
        <v>314</v>
      </c>
      <c r="V39" s="177" t="s">
        <v>314</v>
      </c>
      <c r="W39" s="139" t="s">
        <v>314</v>
      </c>
      <c r="X39" s="10" t="s">
        <v>314</v>
      </c>
      <c r="Y39" s="10" t="s">
        <v>314</v>
      </c>
      <c r="Z39" s="10" t="s">
        <v>314</v>
      </c>
      <c r="AA39" s="10" t="s">
        <v>314</v>
      </c>
      <c r="AB39" s="10" t="s">
        <v>314</v>
      </c>
      <c r="AC39" s="10" t="s">
        <v>314</v>
      </c>
      <c r="AD39" s="8" t="s">
        <v>314</v>
      </c>
      <c r="AE39" s="166" t="s">
        <v>314</v>
      </c>
      <c r="AF39" s="168" t="s">
        <v>314</v>
      </c>
    </row>
    <row r="40" spans="1:32" x14ac:dyDescent="0.2">
      <c r="A40" s="73">
        <v>35</v>
      </c>
      <c r="B40" s="73" t="s">
        <v>609</v>
      </c>
      <c r="C40" s="283" t="s">
        <v>314</v>
      </c>
      <c r="D40" s="284" t="s">
        <v>314</v>
      </c>
      <c r="E40" s="284" t="s">
        <v>314</v>
      </c>
      <c r="F40" s="284" t="s">
        <v>314</v>
      </c>
      <c r="G40" s="284" t="s">
        <v>314</v>
      </c>
      <c r="H40" s="284" t="s">
        <v>314</v>
      </c>
      <c r="I40" s="10" t="s">
        <v>314</v>
      </c>
      <c r="J40" s="8" t="s">
        <v>314</v>
      </c>
      <c r="K40" s="166" t="s">
        <v>314</v>
      </c>
      <c r="L40" s="167" t="s">
        <v>314</v>
      </c>
      <c r="M40" s="176" t="s">
        <v>314</v>
      </c>
      <c r="N40" s="10" t="s">
        <v>314</v>
      </c>
      <c r="O40" s="10" t="s">
        <v>314</v>
      </c>
      <c r="P40" s="139" t="s">
        <v>314</v>
      </c>
      <c r="Q40" s="139" t="s">
        <v>314</v>
      </c>
      <c r="R40" s="10" t="s">
        <v>314</v>
      </c>
      <c r="S40" s="10" t="s">
        <v>314</v>
      </c>
      <c r="T40" s="8" t="s">
        <v>314</v>
      </c>
      <c r="U40" s="166" t="s">
        <v>314</v>
      </c>
      <c r="V40" s="177" t="s">
        <v>314</v>
      </c>
      <c r="W40" s="139" t="s">
        <v>314</v>
      </c>
      <c r="X40" s="10" t="s">
        <v>314</v>
      </c>
      <c r="Y40" s="10" t="s">
        <v>314</v>
      </c>
      <c r="Z40" s="10" t="s">
        <v>314</v>
      </c>
      <c r="AA40" s="10" t="s">
        <v>314</v>
      </c>
      <c r="AB40" s="10" t="s">
        <v>314</v>
      </c>
      <c r="AC40" s="10" t="s">
        <v>314</v>
      </c>
      <c r="AD40" s="8" t="s">
        <v>314</v>
      </c>
      <c r="AE40" s="166" t="s">
        <v>314</v>
      </c>
      <c r="AF40" s="168" t="s">
        <v>314</v>
      </c>
    </row>
    <row r="41" spans="1:32" x14ac:dyDescent="0.2">
      <c r="A41" s="73">
        <v>36</v>
      </c>
      <c r="B41" s="73" t="s">
        <v>611</v>
      </c>
      <c r="C41" s="283" t="s">
        <v>314</v>
      </c>
      <c r="D41" s="284" t="s">
        <v>314</v>
      </c>
      <c r="E41" s="284" t="s">
        <v>314</v>
      </c>
      <c r="F41" s="284" t="s">
        <v>314</v>
      </c>
      <c r="G41" s="284" t="s">
        <v>314</v>
      </c>
      <c r="H41" s="284" t="s">
        <v>314</v>
      </c>
      <c r="I41" s="10" t="s">
        <v>314</v>
      </c>
      <c r="J41" s="8" t="s">
        <v>314</v>
      </c>
      <c r="K41" s="166" t="s">
        <v>314</v>
      </c>
      <c r="L41" s="167" t="s">
        <v>314</v>
      </c>
      <c r="M41" s="176" t="s">
        <v>314</v>
      </c>
      <c r="N41" s="10" t="s">
        <v>314</v>
      </c>
      <c r="O41" s="10" t="s">
        <v>314</v>
      </c>
      <c r="P41" s="139" t="s">
        <v>314</v>
      </c>
      <c r="Q41" s="139" t="s">
        <v>314</v>
      </c>
      <c r="R41" s="10" t="s">
        <v>314</v>
      </c>
      <c r="S41" s="10" t="s">
        <v>314</v>
      </c>
      <c r="T41" s="8" t="s">
        <v>314</v>
      </c>
      <c r="U41" s="166" t="s">
        <v>314</v>
      </c>
      <c r="V41" s="177" t="s">
        <v>314</v>
      </c>
      <c r="W41" s="139" t="s">
        <v>314</v>
      </c>
      <c r="X41" s="10" t="s">
        <v>314</v>
      </c>
      <c r="Y41" s="10" t="s">
        <v>314</v>
      </c>
      <c r="Z41" s="10" t="s">
        <v>314</v>
      </c>
      <c r="AA41" s="10" t="s">
        <v>314</v>
      </c>
      <c r="AB41" s="10" t="s">
        <v>314</v>
      </c>
      <c r="AC41" s="10" t="s">
        <v>314</v>
      </c>
      <c r="AD41" s="8" t="s">
        <v>314</v>
      </c>
      <c r="AE41" s="166" t="s">
        <v>314</v>
      </c>
      <c r="AF41" s="168" t="s">
        <v>314</v>
      </c>
    </row>
    <row r="42" spans="1:32" x14ac:dyDescent="0.2">
      <c r="A42" s="73">
        <v>37</v>
      </c>
      <c r="B42" s="73" t="s">
        <v>613</v>
      </c>
      <c r="C42" s="283" t="s">
        <v>314</v>
      </c>
      <c r="D42" s="284" t="s">
        <v>314</v>
      </c>
      <c r="E42" s="284" t="s">
        <v>314</v>
      </c>
      <c r="F42" s="284" t="s">
        <v>314</v>
      </c>
      <c r="G42" s="284" t="s">
        <v>314</v>
      </c>
      <c r="H42" s="284" t="s">
        <v>314</v>
      </c>
      <c r="I42" s="10" t="s">
        <v>314</v>
      </c>
      <c r="J42" s="8" t="s">
        <v>314</v>
      </c>
      <c r="K42" s="166" t="s">
        <v>314</v>
      </c>
      <c r="L42" s="167" t="s">
        <v>314</v>
      </c>
      <c r="M42" s="176" t="s">
        <v>314</v>
      </c>
      <c r="N42" s="10" t="s">
        <v>314</v>
      </c>
      <c r="O42" s="10" t="s">
        <v>314</v>
      </c>
      <c r="P42" s="139" t="s">
        <v>314</v>
      </c>
      <c r="Q42" s="139" t="s">
        <v>314</v>
      </c>
      <c r="R42" s="10" t="s">
        <v>314</v>
      </c>
      <c r="S42" s="10" t="s">
        <v>314</v>
      </c>
      <c r="T42" s="8" t="s">
        <v>314</v>
      </c>
      <c r="U42" s="166" t="s">
        <v>314</v>
      </c>
      <c r="V42" s="177" t="s">
        <v>314</v>
      </c>
      <c r="W42" s="139" t="s">
        <v>314</v>
      </c>
      <c r="X42" s="10" t="s">
        <v>314</v>
      </c>
      <c r="Y42" s="10" t="s">
        <v>314</v>
      </c>
      <c r="Z42" s="10" t="s">
        <v>314</v>
      </c>
      <c r="AA42" s="10" t="s">
        <v>314</v>
      </c>
      <c r="AB42" s="10" t="s">
        <v>314</v>
      </c>
      <c r="AC42" s="10" t="s">
        <v>314</v>
      </c>
      <c r="AD42" s="8" t="s">
        <v>314</v>
      </c>
      <c r="AE42" s="166" t="s">
        <v>314</v>
      </c>
      <c r="AF42" s="168" t="s">
        <v>314</v>
      </c>
    </row>
    <row r="43" spans="1:32" x14ac:dyDescent="0.2">
      <c r="A43" s="73">
        <v>38</v>
      </c>
      <c r="B43" s="73" t="s">
        <v>615</v>
      </c>
      <c r="C43" s="283" t="s">
        <v>314</v>
      </c>
      <c r="D43" s="284" t="s">
        <v>314</v>
      </c>
      <c r="E43" s="284" t="s">
        <v>314</v>
      </c>
      <c r="F43" s="284" t="s">
        <v>314</v>
      </c>
      <c r="G43" s="284" t="s">
        <v>314</v>
      </c>
      <c r="H43" s="284" t="s">
        <v>314</v>
      </c>
      <c r="I43" s="10" t="s">
        <v>314</v>
      </c>
      <c r="J43" s="8" t="s">
        <v>314</v>
      </c>
      <c r="K43" s="166" t="s">
        <v>314</v>
      </c>
      <c r="L43" s="167" t="s">
        <v>314</v>
      </c>
      <c r="M43" s="176" t="s">
        <v>314</v>
      </c>
      <c r="N43" s="10" t="s">
        <v>314</v>
      </c>
      <c r="O43" s="10" t="s">
        <v>314</v>
      </c>
      <c r="P43" s="139" t="s">
        <v>314</v>
      </c>
      <c r="Q43" s="139" t="s">
        <v>314</v>
      </c>
      <c r="R43" s="10" t="s">
        <v>314</v>
      </c>
      <c r="S43" s="10" t="s">
        <v>314</v>
      </c>
      <c r="T43" s="8" t="s">
        <v>314</v>
      </c>
      <c r="U43" s="166" t="s">
        <v>314</v>
      </c>
      <c r="V43" s="177" t="s">
        <v>314</v>
      </c>
      <c r="W43" s="139" t="s">
        <v>314</v>
      </c>
      <c r="X43" s="10" t="s">
        <v>314</v>
      </c>
      <c r="Y43" s="10" t="s">
        <v>314</v>
      </c>
      <c r="Z43" s="10" t="s">
        <v>314</v>
      </c>
      <c r="AA43" s="10" t="s">
        <v>314</v>
      </c>
      <c r="AB43" s="10" t="s">
        <v>314</v>
      </c>
      <c r="AC43" s="10" t="s">
        <v>314</v>
      </c>
      <c r="AD43" s="8" t="s">
        <v>314</v>
      </c>
      <c r="AE43" s="166" t="s">
        <v>314</v>
      </c>
      <c r="AF43" s="168" t="s">
        <v>314</v>
      </c>
    </row>
  </sheetData>
  <conditionalFormatting sqref="AE25 AE9 AE23 AE6 AE21 U9 K6 U6 U21 U23 U25 U27 AE27 K9:K43 U29:U43 AE29:AE4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5 AF23 AF9 AF6 AF21 V9 L6 V6 V21 V23 V25 V27 AF27 L9:L43 V29:V43 AF29:AF4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8"/>
  <sheetViews>
    <sheetView zoomScaleNormal="100" workbookViewId="0"/>
  </sheetViews>
  <sheetFormatPr defaultRowHeight="15" x14ac:dyDescent="0.2"/>
  <cols>
    <col min="1" max="1" width="133.85546875" style="42" customWidth="1"/>
    <col min="2" max="2" width="9.140625" style="6"/>
    <col min="3" max="3" width="17.5703125" style="23" customWidth="1"/>
    <col min="4" max="8" width="9.140625" style="23"/>
    <col min="9" max="16384" width="9.140625" style="6"/>
  </cols>
  <sheetData>
    <row r="1" spans="1:8" ht="15.75" x14ac:dyDescent="0.25">
      <c r="A1" s="454" t="s">
        <v>527</v>
      </c>
    </row>
    <row r="2" spans="1:8" ht="15.75" x14ac:dyDescent="0.25">
      <c r="A2" s="39" t="s">
        <v>528</v>
      </c>
    </row>
    <row r="3" spans="1:8" x14ac:dyDescent="0.2">
      <c r="A3" s="40" t="s">
        <v>570</v>
      </c>
    </row>
    <row r="4" spans="1:8" x14ac:dyDescent="0.2">
      <c r="A4" s="40" t="s">
        <v>551</v>
      </c>
    </row>
    <row r="5" spans="1:8" x14ac:dyDescent="0.2">
      <c r="A5" s="352" t="s">
        <v>1156</v>
      </c>
      <c r="B5" s="350"/>
      <c r="C5" s="122"/>
      <c r="D5" s="122"/>
      <c r="E5" s="122"/>
      <c r="F5" s="122"/>
      <c r="G5" s="122"/>
      <c r="H5" s="122"/>
    </row>
    <row r="6" spans="1:8" ht="30" x14ac:dyDescent="0.2">
      <c r="A6" s="40" t="s">
        <v>1270</v>
      </c>
      <c r="C6" s="36"/>
      <c r="D6" s="36"/>
      <c r="E6" s="36"/>
      <c r="F6" s="36"/>
      <c r="G6" s="36"/>
      <c r="H6" s="36"/>
    </row>
    <row r="7" spans="1:8" x14ac:dyDescent="0.2">
      <c r="A7" s="40" t="s">
        <v>529</v>
      </c>
      <c r="C7" s="36"/>
      <c r="D7" s="36"/>
      <c r="E7" s="36"/>
      <c r="F7" s="36"/>
      <c r="G7" s="36"/>
      <c r="H7" s="36"/>
    </row>
    <row r="8" spans="1:8" x14ac:dyDescent="0.2">
      <c r="A8" s="40" t="s">
        <v>556</v>
      </c>
      <c r="C8" s="36"/>
      <c r="D8" s="36"/>
      <c r="E8" s="36"/>
      <c r="F8" s="36"/>
      <c r="G8" s="36"/>
      <c r="H8" s="36"/>
    </row>
    <row r="9" spans="1:8" ht="15.75" x14ac:dyDescent="0.25">
      <c r="A9" s="39" t="s">
        <v>557</v>
      </c>
      <c r="C9" s="36"/>
      <c r="D9" s="36"/>
      <c r="E9" s="36"/>
      <c r="F9" s="36"/>
      <c r="G9" s="36"/>
      <c r="H9" s="36"/>
    </row>
    <row r="10" spans="1:8" x14ac:dyDescent="0.2">
      <c r="A10" s="40" t="s">
        <v>530</v>
      </c>
      <c r="C10" s="36"/>
      <c r="D10" s="36"/>
      <c r="E10" s="36"/>
      <c r="F10" s="36"/>
      <c r="G10" s="36"/>
      <c r="H10" s="36"/>
    </row>
    <row r="11" spans="1:8" x14ac:dyDescent="0.2">
      <c r="A11" s="40" t="s">
        <v>558</v>
      </c>
      <c r="C11" s="36"/>
      <c r="D11" s="36"/>
      <c r="E11" s="36"/>
      <c r="F11" s="36"/>
      <c r="G11" s="36"/>
      <c r="H11" s="36"/>
    </row>
    <row r="12" spans="1:8" x14ac:dyDescent="0.2">
      <c r="A12" s="40" t="s">
        <v>531</v>
      </c>
      <c r="C12" s="36"/>
      <c r="D12" s="36"/>
      <c r="E12" s="36"/>
      <c r="F12" s="36"/>
      <c r="G12" s="36"/>
      <c r="H12" s="36"/>
    </row>
    <row r="13" spans="1:8" x14ac:dyDescent="0.2">
      <c r="A13" s="40" t="s">
        <v>559</v>
      </c>
      <c r="C13" s="36"/>
      <c r="D13" s="36"/>
      <c r="E13" s="36"/>
      <c r="F13" s="36"/>
      <c r="G13" s="36"/>
      <c r="H13" s="36"/>
    </row>
    <row r="14" spans="1:8" ht="15.75" x14ac:dyDescent="0.25">
      <c r="A14" s="39" t="s">
        <v>532</v>
      </c>
      <c r="C14" s="36"/>
      <c r="D14" s="36"/>
      <c r="E14" s="36"/>
      <c r="F14" s="36"/>
      <c r="G14" s="36"/>
      <c r="H14" s="36"/>
    </row>
    <row r="15" spans="1:8" ht="30" x14ac:dyDescent="0.2">
      <c r="A15" s="40" t="s">
        <v>560</v>
      </c>
      <c r="C15" s="36"/>
      <c r="D15" s="36"/>
      <c r="E15" s="36"/>
      <c r="F15" s="36"/>
      <c r="G15" s="36"/>
      <c r="H15" s="36"/>
    </row>
    <row r="16" spans="1:8" ht="15.75" x14ac:dyDescent="0.25">
      <c r="A16" s="39" t="s">
        <v>533</v>
      </c>
      <c r="C16" s="36"/>
      <c r="D16" s="36"/>
      <c r="E16" s="36"/>
      <c r="F16" s="36"/>
      <c r="G16" s="36"/>
      <c r="H16" s="36"/>
    </row>
    <row r="17" spans="1:8" x14ac:dyDescent="0.2">
      <c r="A17" s="40" t="s">
        <v>1265</v>
      </c>
      <c r="C17" s="36"/>
      <c r="D17" s="36"/>
      <c r="E17" s="36"/>
      <c r="F17" s="36"/>
      <c r="G17" s="36"/>
      <c r="H17" s="36"/>
    </row>
    <row r="18" spans="1:8" x14ac:dyDescent="0.2">
      <c r="A18" s="40" t="s">
        <v>561</v>
      </c>
      <c r="C18" s="36"/>
      <c r="D18" s="36"/>
      <c r="E18" s="36"/>
      <c r="F18" s="36"/>
      <c r="G18" s="36"/>
      <c r="H18" s="36"/>
    </row>
    <row r="19" spans="1:8" x14ac:dyDescent="0.2">
      <c r="A19" s="40" t="s">
        <v>534</v>
      </c>
      <c r="C19" s="36"/>
      <c r="D19" s="36"/>
      <c r="E19" s="36"/>
      <c r="F19" s="36"/>
      <c r="G19" s="36"/>
      <c r="H19" s="36"/>
    </row>
    <row r="20" spans="1:8" x14ac:dyDescent="0.2">
      <c r="A20" s="40" t="s">
        <v>535</v>
      </c>
      <c r="C20" s="36"/>
      <c r="D20" s="36"/>
      <c r="E20" s="36"/>
      <c r="F20" s="36"/>
      <c r="G20" s="36"/>
      <c r="H20" s="36"/>
    </row>
    <row r="21" spans="1:8" ht="15.75" x14ac:dyDescent="0.25">
      <c r="A21" s="39" t="s">
        <v>536</v>
      </c>
      <c r="C21" s="36"/>
      <c r="D21" s="36"/>
      <c r="E21" s="36"/>
      <c r="F21" s="36"/>
      <c r="G21" s="36"/>
      <c r="H21" s="36"/>
    </row>
    <row r="22" spans="1:8" x14ac:dyDescent="0.2">
      <c r="A22" s="40" t="s">
        <v>562</v>
      </c>
      <c r="C22" s="36"/>
      <c r="D22" s="36"/>
      <c r="E22" s="36"/>
      <c r="F22" s="36"/>
      <c r="G22" s="36"/>
      <c r="H22" s="36"/>
    </row>
    <row r="23" spans="1:8" ht="15.75" x14ac:dyDescent="0.25">
      <c r="A23" s="39" t="s">
        <v>537</v>
      </c>
      <c r="C23" s="36"/>
      <c r="D23" s="36"/>
      <c r="E23" s="36"/>
      <c r="F23" s="36"/>
      <c r="G23" s="36"/>
      <c r="H23" s="36"/>
    </row>
    <row r="24" spans="1:8" x14ac:dyDescent="0.2">
      <c r="A24" s="40" t="s">
        <v>1269</v>
      </c>
      <c r="C24" s="36"/>
      <c r="D24" s="36"/>
      <c r="E24" s="36"/>
      <c r="F24" s="36"/>
      <c r="G24" s="36"/>
      <c r="H24" s="36"/>
    </row>
    <row r="25" spans="1:8" x14ac:dyDescent="0.2">
      <c r="A25" s="40" t="s">
        <v>1271</v>
      </c>
      <c r="C25" s="36"/>
      <c r="D25" s="36"/>
      <c r="E25" s="36"/>
      <c r="F25" s="36"/>
      <c r="G25" s="36"/>
      <c r="H25" s="36"/>
    </row>
    <row r="26" spans="1:8" ht="15.75" x14ac:dyDescent="0.25">
      <c r="A26" s="39" t="s">
        <v>538</v>
      </c>
      <c r="C26" s="36"/>
      <c r="D26" s="36"/>
      <c r="E26" s="36"/>
      <c r="F26" s="36"/>
      <c r="G26" s="36"/>
      <c r="H26" s="36"/>
    </row>
    <row r="27" spans="1:8" x14ac:dyDescent="0.2">
      <c r="A27" s="40" t="s">
        <v>563</v>
      </c>
      <c r="C27" s="36"/>
      <c r="D27" s="36"/>
      <c r="E27" s="36"/>
      <c r="F27" s="36"/>
      <c r="G27" s="36"/>
      <c r="H27" s="36"/>
    </row>
    <row r="28" spans="1:8" ht="15.75" x14ac:dyDescent="0.25">
      <c r="A28" s="39" t="s">
        <v>539</v>
      </c>
      <c r="C28" s="36"/>
      <c r="D28" s="36"/>
      <c r="E28" s="36"/>
      <c r="F28" s="36"/>
      <c r="G28" s="36"/>
      <c r="H28" s="36"/>
    </row>
    <row r="29" spans="1:8" x14ac:dyDescent="0.2">
      <c r="A29" s="40" t="s">
        <v>540</v>
      </c>
      <c r="C29" s="36"/>
      <c r="D29" s="36"/>
      <c r="E29" s="36"/>
      <c r="F29" s="36"/>
      <c r="G29" s="36"/>
      <c r="H29" s="36"/>
    </row>
    <row r="30" spans="1:8" x14ac:dyDescent="0.2">
      <c r="A30" s="40" t="s">
        <v>1266</v>
      </c>
      <c r="C30" s="36"/>
      <c r="D30" s="36"/>
      <c r="E30" s="36"/>
      <c r="F30" s="36"/>
      <c r="G30" s="36"/>
      <c r="H30" s="36"/>
    </row>
    <row r="31" spans="1:8" x14ac:dyDescent="0.2">
      <c r="A31" s="40" t="s">
        <v>564</v>
      </c>
      <c r="C31" s="36"/>
      <c r="D31" s="36"/>
      <c r="E31" s="36"/>
      <c r="F31" s="36"/>
      <c r="G31" s="36"/>
      <c r="H31" s="36"/>
    </row>
    <row r="32" spans="1:8" ht="15.75" x14ac:dyDescent="0.25">
      <c r="A32" s="39" t="s">
        <v>541</v>
      </c>
      <c r="C32" s="36"/>
      <c r="D32" s="36"/>
      <c r="E32" s="36"/>
      <c r="F32" s="36"/>
      <c r="G32" s="36"/>
      <c r="H32" s="36"/>
    </row>
    <row r="33" spans="1:8" x14ac:dyDescent="0.2">
      <c r="A33" s="40" t="s">
        <v>565</v>
      </c>
      <c r="C33" s="36"/>
      <c r="D33" s="36"/>
      <c r="E33" s="36"/>
      <c r="F33" s="36"/>
      <c r="G33" s="36"/>
      <c r="H33" s="36"/>
    </row>
    <row r="34" spans="1:8" x14ac:dyDescent="0.2">
      <c r="A34" s="40" t="s">
        <v>1267</v>
      </c>
      <c r="C34" s="36"/>
      <c r="D34" s="36"/>
      <c r="E34" s="36"/>
      <c r="F34" s="36"/>
      <c r="G34" s="36"/>
      <c r="H34" s="36"/>
    </row>
    <row r="35" spans="1:8" ht="15.75" x14ac:dyDescent="0.25">
      <c r="A35" s="39" t="s">
        <v>542</v>
      </c>
      <c r="C35" s="36"/>
      <c r="D35" s="36"/>
      <c r="E35" s="36"/>
      <c r="F35" s="36"/>
      <c r="G35" s="36"/>
      <c r="H35" s="36"/>
    </row>
    <row r="36" spans="1:8" x14ac:dyDescent="0.2">
      <c r="A36" s="40" t="s">
        <v>552</v>
      </c>
      <c r="C36" s="36"/>
      <c r="D36" s="36"/>
      <c r="E36" s="36"/>
      <c r="F36" s="36"/>
      <c r="G36" s="36"/>
      <c r="H36" s="36"/>
    </row>
    <row r="37" spans="1:8" x14ac:dyDescent="0.2">
      <c r="A37" s="40" t="s">
        <v>566</v>
      </c>
      <c r="C37" s="36"/>
      <c r="D37" s="36"/>
      <c r="E37" s="36"/>
      <c r="F37" s="36"/>
      <c r="G37" s="36"/>
      <c r="H37" s="36"/>
    </row>
    <row r="38" spans="1:8" ht="15.75" x14ac:dyDescent="0.25">
      <c r="A38" s="41" t="s">
        <v>543</v>
      </c>
    </row>
    <row r="39" spans="1:8" x14ac:dyDescent="0.2">
      <c r="A39" s="42" t="s">
        <v>553</v>
      </c>
    </row>
    <row r="40" spans="1:8" ht="15.75" x14ac:dyDescent="0.25">
      <c r="A40" s="39" t="s">
        <v>544</v>
      </c>
    </row>
    <row r="41" spans="1:8" x14ac:dyDescent="0.2">
      <c r="A41" s="40" t="s">
        <v>554</v>
      </c>
    </row>
    <row r="42" spans="1:8" ht="15.75" x14ac:dyDescent="0.25">
      <c r="A42" s="39" t="s">
        <v>545</v>
      </c>
    </row>
    <row r="43" spans="1:8" x14ac:dyDescent="0.2">
      <c r="A43" s="40" t="s">
        <v>555</v>
      </c>
    </row>
    <row r="44" spans="1:8" x14ac:dyDescent="0.2">
      <c r="A44" s="40" t="s">
        <v>546</v>
      </c>
    </row>
    <row r="45" spans="1:8" ht="15.75" x14ac:dyDescent="0.25">
      <c r="A45" s="39" t="s">
        <v>18</v>
      </c>
    </row>
    <row r="46" spans="1:8" x14ac:dyDescent="0.2">
      <c r="A46" s="40" t="s">
        <v>567</v>
      </c>
    </row>
    <row r="47" spans="1:8" ht="15.75" x14ac:dyDescent="0.25">
      <c r="A47" s="41" t="s">
        <v>547</v>
      </c>
    </row>
    <row r="48" spans="1:8" x14ac:dyDescent="0.2">
      <c r="A48" s="42" t="s">
        <v>1268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2"/>
  <sheetViews>
    <sheetView zoomScaleNormal="100" workbookViewId="0">
      <selection sqref="A1:E1"/>
    </sheetView>
  </sheetViews>
  <sheetFormatPr defaultRowHeight="15" x14ac:dyDescent="0.2"/>
  <cols>
    <col min="1" max="1" width="8.140625" style="7" customWidth="1"/>
    <col min="2" max="2" width="19.7109375" style="7" customWidth="1"/>
    <col min="3" max="3" width="17.5703125" style="7" customWidth="1"/>
    <col min="4" max="4" width="105" style="7" customWidth="1"/>
    <col min="5" max="5" width="15.5703125" style="7" customWidth="1"/>
    <col min="6" max="6" width="17.7109375" style="7" customWidth="1"/>
    <col min="7" max="7" width="11.28515625" style="7" customWidth="1"/>
    <col min="8" max="9" width="9.140625" style="7"/>
    <col min="10" max="16384" width="9.140625" style="13"/>
  </cols>
  <sheetData>
    <row r="1" spans="1:12" ht="15.75" x14ac:dyDescent="0.25">
      <c r="A1" s="496" t="s">
        <v>616</v>
      </c>
      <c r="B1" s="496"/>
      <c r="C1" s="496"/>
      <c r="D1" s="496"/>
      <c r="E1" s="496"/>
      <c r="F1" s="14"/>
      <c r="G1" s="497"/>
      <c r="H1" s="497"/>
      <c r="I1" s="497"/>
      <c r="J1" s="497"/>
      <c r="K1" s="497"/>
      <c r="L1" s="497"/>
    </row>
    <row r="2" spans="1:12" ht="15.75" x14ac:dyDescent="0.25">
      <c r="G2" s="63"/>
      <c r="H2" s="63"/>
      <c r="I2" s="210"/>
      <c r="J2" s="209"/>
      <c r="K2" s="211"/>
    </row>
    <row r="5" spans="1:12" ht="31.5" x14ac:dyDescent="0.25">
      <c r="A5" s="46" t="s">
        <v>0</v>
      </c>
      <c r="B5" s="46" t="s">
        <v>1</v>
      </c>
      <c r="C5" s="65" t="s">
        <v>2</v>
      </c>
      <c r="D5" s="65" t="s">
        <v>3</v>
      </c>
      <c r="E5" s="65" t="s">
        <v>4</v>
      </c>
      <c r="F5" s="65" t="s">
        <v>1202</v>
      </c>
      <c r="G5" s="122"/>
      <c r="H5" s="122"/>
    </row>
    <row r="6" spans="1:12" x14ac:dyDescent="0.2">
      <c r="A6" s="73">
        <v>1</v>
      </c>
      <c r="B6" s="73" t="s">
        <v>5</v>
      </c>
      <c r="C6" s="308" t="s">
        <v>6</v>
      </c>
      <c r="D6" s="308" t="s">
        <v>5</v>
      </c>
      <c r="E6" s="308"/>
      <c r="F6" s="308"/>
      <c r="G6" s="286"/>
      <c r="H6" s="286"/>
    </row>
    <row r="7" spans="1:12" x14ac:dyDescent="0.2">
      <c r="A7" s="73">
        <v>2</v>
      </c>
      <c r="B7" s="73" t="s">
        <v>7</v>
      </c>
      <c r="C7" s="308" t="s">
        <v>6</v>
      </c>
      <c r="D7" s="308" t="s">
        <v>7</v>
      </c>
      <c r="E7" s="308"/>
      <c r="F7" s="308"/>
      <c r="G7" s="286"/>
      <c r="H7" s="286"/>
    </row>
    <row r="8" spans="1:12" x14ac:dyDescent="0.2">
      <c r="A8" s="73">
        <v>3</v>
      </c>
      <c r="B8" s="73" t="s">
        <v>8</v>
      </c>
      <c r="C8" s="308" t="s">
        <v>6</v>
      </c>
      <c r="D8" s="308" t="s">
        <v>8</v>
      </c>
      <c r="E8" s="308"/>
      <c r="F8" s="308"/>
      <c r="G8" s="286"/>
      <c r="H8" s="286"/>
    </row>
    <row r="9" spans="1:12" x14ac:dyDescent="0.2">
      <c r="A9" s="73">
        <v>4</v>
      </c>
      <c r="B9" s="73" t="s">
        <v>9</v>
      </c>
      <c r="C9" s="308" t="s">
        <v>6</v>
      </c>
      <c r="D9" s="308" t="s">
        <v>9</v>
      </c>
      <c r="E9" s="308"/>
      <c r="F9" s="308"/>
      <c r="G9" s="286"/>
      <c r="H9" s="286"/>
    </row>
    <row r="10" spans="1:12" x14ac:dyDescent="0.2">
      <c r="A10" s="73">
        <v>5</v>
      </c>
      <c r="B10" s="90" t="s">
        <v>571</v>
      </c>
      <c r="C10" s="334" t="s">
        <v>6</v>
      </c>
      <c r="D10" s="334" t="s">
        <v>572</v>
      </c>
      <c r="E10" s="334" t="s">
        <v>31</v>
      </c>
      <c r="F10" s="309"/>
      <c r="G10" s="286"/>
      <c r="H10" s="286"/>
    </row>
    <row r="11" spans="1:12" x14ac:dyDescent="0.2">
      <c r="A11" s="73">
        <v>6</v>
      </c>
      <c r="B11" s="91" t="s">
        <v>573</v>
      </c>
      <c r="C11" s="334" t="s">
        <v>6</v>
      </c>
      <c r="D11" s="334" t="s">
        <v>574</v>
      </c>
      <c r="E11" s="334" t="s">
        <v>31</v>
      </c>
      <c r="F11" s="309"/>
      <c r="G11" s="286"/>
      <c r="H11" s="286"/>
    </row>
    <row r="12" spans="1:12" x14ac:dyDescent="0.2">
      <c r="A12" s="73">
        <v>7</v>
      </c>
      <c r="B12" s="92" t="s">
        <v>575</v>
      </c>
      <c r="C12" s="334" t="s">
        <v>576</v>
      </c>
      <c r="D12" s="334" t="s">
        <v>577</v>
      </c>
      <c r="E12" s="334" t="s">
        <v>31</v>
      </c>
      <c r="F12" s="309"/>
      <c r="G12" s="286"/>
      <c r="H12" s="286"/>
    </row>
    <row r="13" spans="1:12" x14ac:dyDescent="0.2">
      <c r="A13" s="73">
        <v>8</v>
      </c>
      <c r="B13" s="93" t="s">
        <v>578</v>
      </c>
      <c r="C13" s="335" t="s">
        <v>6</v>
      </c>
      <c r="D13" s="335" t="s">
        <v>579</v>
      </c>
      <c r="E13" s="335" t="s">
        <v>31</v>
      </c>
      <c r="F13" s="309" t="s">
        <v>580</v>
      </c>
      <c r="G13" s="286"/>
      <c r="H13" s="286"/>
    </row>
    <row r="14" spans="1:12" x14ac:dyDescent="0.2">
      <c r="A14" s="73">
        <v>9</v>
      </c>
      <c r="B14" s="92" t="s">
        <v>581</v>
      </c>
      <c r="C14" s="309" t="s">
        <v>6</v>
      </c>
      <c r="D14" s="309" t="s">
        <v>582</v>
      </c>
      <c r="E14" s="309" t="s">
        <v>31</v>
      </c>
      <c r="F14" s="309"/>
      <c r="G14" s="286"/>
      <c r="H14" s="286"/>
    </row>
    <row r="15" spans="1:12" x14ac:dyDescent="0.2">
      <c r="A15" s="73">
        <v>10</v>
      </c>
      <c r="B15" s="91" t="s">
        <v>583</v>
      </c>
      <c r="C15" s="336" t="s">
        <v>6</v>
      </c>
      <c r="D15" s="336" t="s">
        <v>584</v>
      </c>
      <c r="E15" s="309" t="s">
        <v>31</v>
      </c>
      <c r="F15" s="309"/>
      <c r="G15" s="286"/>
      <c r="H15" s="286"/>
    </row>
    <row r="16" spans="1:12" x14ac:dyDescent="0.2">
      <c r="A16" s="73">
        <v>11</v>
      </c>
      <c r="B16" s="91" t="s">
        <v>585</v>
      </c>
      <c r="C16" s="336" t="s">
        <v>6</v>
      </c>
      <c r="D16" s="336" t="s">
        <v>586</v>
      </c>
      <c r="E16" s="309" t="s">
        <v>31</v>
      </c>
      <c r="F16" s="309"/>
      <c r="G16" s="286"/>
      <c r="H16" s="286"/>
    </row>
    <row r="17" spans="1:8" x14ac:dyDescent="0.2">
      <c r="A17" s="73">
        <v>12</v>
      </c>
      <c r="B17" s="94" t="s">
        <v>587</v>
      </c>
      <c r="C17" s="310" t="s">
        <v>6</v>
      </c>
      <c r="D17" s="337"/>
      <c r="E17" s="310" t="s">
        <v>588</v>
      </c>
      <c r="F17" s="310"/>
      <c r="G17" s="286"/>
      <c r="H17" s="286"/>
    </row>
    <row r="18" spans="1:8" x14ac:dyDescent="0.2">
      <c r="A18" s="73">
        <v>13</v>
      </c>
      <c r="B18" s="94" t="s">
        <v>589</v>
      </c>
      <c r="C18" s="310" t="s">
        <v>6</v>
      </c>
      <c r="D18" s="337"/>
      <c r="E18" s="310" t="s">
        <v>588</v>
      </c>
      <c r="F18" s="310"/>
      <c r="G18" s="286"/>
      <c r="H18" s="286"/>
    </row>
    <row r="19" spans="1:8" x14ac:dyDescent="0.2">
      <c r="A19" s="73">
        <v>14</v>
      </c>
      <c r="B19" s="95" t="s">
        <v>590</v>
      </c>
      <c r="C19" s="310" t="s">
        <v>6</v>
      </c>
      <c r="D19" s="338"/>
      <c r="E19" s="310" t="s">
        <v>588</v>
      </c>
      <c r="F19" s="310"/>
      <c r="G19" s="286"/>
      <c r="H19" s="286"/>
    </row>
    <row r="20" spans="1:8" x14ac:dyDescent="0.2">
      <c r="A20" s="73">
        <v>15</v>
      </c>
      <c r="B20" s="96" t="s">
        <v>591</v>
      </c>
      <c r="C20" s="337" t="s">
        <v>10</v>
      </c>
      <c r="D20" s="337"/>
      <c r="E20" s="310" t="s">
        <v>588</v>
      </c>
      <c r="F20" s="310"/>
      <c r="G20" s="286"/>
      <c r="H20" s="286"/>
    </row>
    <row r="21" spans="1:8" x14ac:dyDescent="0.2">
      <c r="A21" s="73">
        <v>16</v>
      </c>
      <c r="B21" s="95" t="s">
        <v>592</v>
      </c>
      <c r="C21" s="310" t="s">
        <v>10</v>
      </c>
      <c r="D21" s="310"/>
      <c r="E21" s="310" t="s">
        <v>588</v>
      </c>
      <c r="F21" s="310"/>
      <c r="G21" s="286"/>
      <c r="H21" s="286"/>
    </row>
    <row r="22" spans="1:8" x14ac:dyDescent="0.2">
      <c r="A22" s="73">
        <v>17</v>
      </c>
      <c r="B22" s="95" t="s">
        <v>32</v>
      </c>
      <c r="C22" s="311" t="s">
        <v>6</v>
      </c>
      <c r="D22" s="310" t="s">
        <v>33</v>
      </c>
      <c r="E22" s="310" t="s">
        <v>429</v>
      </c>
      <c r="F22" s="311"/>
      <c r="G22" s="286"/>
      <c r="H22" s="286"/>
    </row>
    <row r="23" spans="1:8" x14ac:dyDescent="0.2">
      <c r="A23" s="73">
        <v>18</v>
      </c>
      <c r="B23" s="94" t="s">
        <v>593</v>
      </c>
      <c r="C23" s="310" t="s">
        <v>10</v>
      </c>
      <c r="D23" s="310" t="s">
        <v>594</v>
      </c>
      <c r="E23" s="310" t="s">
        <v>429</v>
      </c>
      <c r="F23" s="310"/>
      <c r="G23" s="286"/>
      <c r="H23" s="286"/>
    </row>
    <row r="24" spans="1:8" x14ac:dyDescent="0.2">
      <c r="A24" s="73">
        <v>19</v>
      </c>
      <c r="B24" s="94" t="s">
        <v>595</v>
      </c>
      <c r="C24" s="310" t="s">
        <v>6</v>
      </c>
      <c r="D24" s="310" t="s">
        <v>596</v>
      </c>
      <c r="E24" s="310" t="s">
        <v>429</v>
      </c>
      <c r="F24" s="310"/>
      <c r="G24" s="286"/>
      <c r="H24" s="286"/>
    </row>
    <row r="25" spans="1:8" x14ac:dyDescent="0.2">
      <c r="A25" s="73">
        <v>20</v>
      </c>
      <c r="B25" s="94" t="s">
        <v>597</v>
      </c>
      <c r="C25" s="310" t="s">
        <v>10</v>
      </c>
      <c r="D25" s="310" t="s">
        <v>594</v>
      </c>
      <c r="E25" s="310" t="s">
        <v>429</v>
      </c>
      <c r="F25" s="310"/>
      <c r="G25" s="286"/>
      <c r="H25" s="286"/>
    </row>
    <row r="26" spans="1:8" x14ac:dyDescent="0.2">
      <c r="A26" s="73">
        <v>21</v>
      </c>
      <c r="B26" s="97" t="s">
        <v>598</v>
      </c>
      <c r="C26" s="312" t="s">
        <v>6</v>
      </c>
      <c r="D26" s="310" t="s">
        <v>599</v>
      </c>
      <c r="E26" s="312" t="s">
        <v>13</v>
      </c>
      <c r="F26" s="312"/>
      <c r="G26" s="286"/>
      <c r="H26" s="286"/>
    </row>
    <row r="27" spans="1:8" x14ac:dyDescent="0.2">
      <c r="A27" s="73">
        <v>22</v>
      </c>
      <c r="B27" s="97" t="s">
        <v>15</v>
      </c>
      <c r="C27" s="312" t="s">
        <v>6</v>
      </c>
      <c r="D27" s="310" t="s">
        <v>14</v>
      </c>
      <c r="E27" s="312" t="s">
        <v>13</v>
      </c>
      <c r="F27" s="312"/>
      <c r="G27" s="286"/>
      <c r="H27" s="286"/>
    </row>
    <row r="28" spans="1:8" x14ac:dyDescent="0.2">
      <c r="A28" s="73">
        <v>23</v>
      </c>
      <c r="B28" s="97" t="s">
        <v>16</v>
      </c>
      <c r="C28" s="312" t="s">
        <v>6</v>
      </c>
      <c r="D28" s="311" t="s">
        <v>17</v>
      </c>
      <c r="E28" s="312" t="s">
        <v>13</v>
      </c>
      <c r="F28" s="312"/>
      <c r="G28" s="286"/>
      <c r="H28" s="286"/>
    </row>
    <row r="29" spans="1:8" x14ac:dyDescent="0.2">
      <c r="A29" s="73">
        <v>24</v>
      </c>
      <c r="B29" s="97" t="s">
        <v>11</v>
      </c>
      <c r="C29" s="312" t="s">
        <v>6</v>
      </c>
      <c r="D29" s="312" t="s">
        <v>12</v>
      </c>
      <c r="E29" s="312" t="s">
        <v>13</v>
      </c>
      <c r="F29" s="312"/>
      <c r="G29" s="286"/>
      <c r="H29" s="286"/>
    </row>
    <row r="30" spans="1:8" x14ac:dyDescent="0.2">
      <c r="A30" s="73">
        <v>25</v>
      </c>
      <c r="B30" s="97" t="s">
        <v>600</v>
      </c>
      <c r="C30" s="312" t="s">
        <v>10</v>
      </c>
      <c r="D30" s="312" t="s">
        <v>601</v>
      </c>
      <c r="E30" s="312" t="s">
        <v>13</v>
      </c>
      <c r="F30" s="312"/>
      <c r="G30" s="286"/>
      <c r="H30" s="286"/>
    </row>
    <row r="31" spans="1:8" x14ac:dyDescent="0.2">
      <c r="A31" s="83">
        <v>26</v>
      </c>
      <c r="B31" s="98" t="s">
        <v>505</v>
      </c>
      <c r="C31" s="339" t="s">
        <v>6</v>
      </c>
      <c r="D31" s="340" t="s">
        <v>602</v>
      </c>
      <c r="E31" s="339" t="s">
        <v>504</v>
      </c>
      <c r="F31" s="341"/>
      <c r="G31" s="286"/>
      <c r="H31" s="286"/>
    </row>
    <row r="32" spans="1:8" x14ac:dyDescent="0.2">
      <c r="A32" s="73">
        <v>27</v>
      </c>
      <c r="B32" s="99" t="s">
        <v>20</v>
      </c>
      <c r="C32" s="342" t="s">
        <v>6</v>
      </c>
      <c r="D32" s="343" t="s">
        <v>21</v>
      </c>
      <c r="E32" s="342" t="s">
        <v>19</v>
      </c>
      <c r="F32" s="342"/>
      <c r="G32" s="286"/>
      <c r="H32" s="286"/>
    </row>
    <row r="33" spans="1:8" x14ac:dyDescent="0.2">
      <c r="A33" s="73">
        <v>28</v>
      </c>
      <c r="B33" s="99" t="s">
        <v>22</v>
      </c>
      <c r="C33" s="342" t="s">
        <v>6</v>
      </c>
      <c r="D33" s="343" t="s">
        <v>23</v>
      </c>
      <c r="E33" s="342" t="s">
        <v>19</v>
      </c>
      <c r="F33" s="342"/>
      <c r="G33" s="286"/>
      <c r="H33" s="286"/>
    </row>
    <row r="34" spans="1:8" x14ac:dyDescent="0.2">
      <c r="A34" s="73">
        <v>29</v>
      </c>
      <c r="B34" s="20" t="s">
        <v>603</v>
      </c>
      <c r="C34" s="342" t="s">
        <v>6</v>
      </c>
      <c r="D34" s="344" t="s">
        <v>604</v>
      </c>
      <c r="E34" s="342" t="s">
        <v>19</v>
      </c>
      <c r="F34" s="342"/>
      <c r="G34" s="286"/>
      <c r="H34" s="286"/>
    </row>
    <row r="35" spans="1:8" x14ac:dyDescent="0.2">
      <c r="A35" s="73">
        <v>30</v>
      </c>
      <c r="B35" s="20" t="s">
        <v>605</v>
      </c>
      <c r="C35" s="342" t="s">
        <v>6</v>
      </c>
      <c r="D35" s="344" t="s">
        <v>606</v>
      </c>
      <c r="E35" s="342" t="s">
        <v>19</v>
      </c>
      <c r="F35" s="342"/>
      <c r="G35" s="286"/>
      <c r="H35" s="286"/>
    </row>
    <row r="36" spans="1:8" x14ac:dyDescent="0.2">
      <c r="A36" s="73">
        <v>31</v>
      </c>
      <c r="B36" s="100" t="s">
        <v>607</v>
      </c>
      <c r="C36" s="342" t="s">
        <v>6</v>
      </c>
      <c r="D36" s="345" t="s">
        <v>608</v>
      </c>
      <c r="E36" s="342" t="s">
        <v>19</v>
      </c>
      <c r="F36" s="342"/>
      <c r="G36" s="286"/>
      <c r="H36" s="286"/>
    </row>
    <row r="37" spans="1:8" x14ac:dyDescent="0.2">
      <c r="A37" s="73">
        <v>32</v>
      </c>
      <c r="B37" s="73" t="s">
        <v>26</v>
      </c>
      <c r="C37" s="308" t="s">
        <v>6</v>
      </c>
      <c r="D37" s="308" t="s">
        <v>27</v>
      </c>
      <c r="E37" s="308" t="s">
        <v>24</v>
      </c>
      <c r="F37" s="308"/>
      <c r="G37" s="286"/>
      <c r="H37" s="286"/>
    </row>
    <row r="38" spans="1:8" x14ac:dyDescent="0.2">
      <c r="A38" s="73">
        <v>33</v>
      </c>
      <c r="B38" s="73" t="s">
        <v>28</v>
      </c>
      <c r="C38" s="308" t="s">
        <v>6</v>
      </c>
      <c r="D38" s="308" t="s">
        <v>25</v>
      </c>
      <c r="E38" s="308" t="s">
        <v>24</v>
      </c>
      <c r="F38" s="308"/>
      <c r="G38" s="286"/>
      <c r="H38" s="286"/>
    </row>
    <row r="39" spans="1:8" x14ac:dyDescent="0.2">
      <c r="A39" s="73">
        <v>34</v>
      </c>
      <c r="B39" s="73" t="s">
        <v>29</v>
      </c>
      <c r="C39" s="308" t="s">
        <v>6</v>
      </c>
      <c r="D39" s="308" t="s">
        <v>30</v>
      </c>
      <c r="E39" s="308" t="s">
        <v>24</v>
      </c>
      <c r="F39" s="308"/>
      <c r="G39" s="286"/>
      <c r="H39" s="286"/>
    </row>
    <row r="40" spans="1:8" x14ac:dyDescent="0.2">
      <c r="A40" s="73">
        <v>35</v>
      </c>
      <c r="B40" s="73" t="s">
        <v>609</v>
      </c>
      <c r="C40" s="308" t="s">
        <v>6</v>
      </c>
      <c r="D40" s="308" t="s">
        <v>610</v>
      </c>
      <c r="E40" s="308" t="s">
        <v>24</v>
      </c>
      <c r="F40" s="308"/>
      <c r="G40" s="286"/>
      <c r="H40" s="286"/>
    </row>
    <row r="41" spans="1:8" x14ac:dyDescent="0.2">
      <c r="A41" s="73">
        <v>36</v>
      </c>
      <c r="B41" s="73" t="s">
        <v>611</v>
      </c>
      <c r="C41" s="308" t="s">
        <v>6</v>
      </c>
      <c r="D41" s="308" t="s">
        <v>612</v>
      </c>
      <c r="E41" s="308" t="s">
        <v>24</v>
      </c>
      <c r="F41" s="308"/>
      <c r="G41" s="286"/>
      <c r="H41" s="286"/>
    </row>
    <row r="42" spans="1:8" x14ac:dyDescent="0.2">
      <c r="A42" s="73">
        <v>37</v>
      </c>
      <c r="B42" s="73" t="s">
        <v>613</v>
      </c>
      <c r="C42" s="308" t="s">
        <v>6</v>
      </c>
      <c r="D42" s="308" t="s">
        <v>614</v>
      </c>
      <c r="E42" s="308" t="s">
        <v>24</v>
      </c>
      <c r="F42" s="308"/>
      <c r="G42" s="286"/>
      <c r="H42" s="286"/>
    </row>
    <row r="43" spans="1:8" x14ac:dyDescent="0.2">
      <c r="A43" s="73">
        <v>38</v>
      </c>
      <c r="B43" s="73" t="s">
        <v>615</v>
      </c>
      <c r="C43" s="308" t="s">
        <v>6</v>
      </c>
      <c r="D43" s="308" t="s">
        <v>30</v>
      </c>
      <c r="E43" s="308" t="s">
        <v>24</v>
      </c>
      <c r="F43" s="308"/>
      <c r="G43" s="286"/>
      <c r="H43" s="286"/>
    </row>
    <row r="44" spans="1:8" x14ac:dyDescent="0.2">
      <c r="A44" s="13"/>
    </row>
    <row r="45" spans="1:8" x14ac:dyDescent="0.2">
      <c r="A45" s="13"/>
    </row>
    <row r="46" spans="1:8" x14ac:dyDescent="0.2">
      <c r="A46" s="13"/>
    </row>
    <row r="47" spans="1:8" x14ac:dyDescent="0.2">
      <c r="A47" s="13"/>
    </row>
    <row r="48" spans="1:8" x14ac:dyDescent="0.2">
      <c r="A48" s="13"/>
    </row>
    <row r="49" spans="1:9" x14ac:dyDescent="0.2">
      <c r="A49" s="13"/>
      <c r="I49" s="13"/>
    </row>
    <row r="50" spans="1:9" x14ac:dyDescent="0.2">
      <c r="A50" s="13"/>
      <c r="I50" s="13"/>
    </row>
    <row r="51" spans="1:9" x14ac:dyDescent="0.2">
      <c r="A51" s="13"/>
      <c r="I51" s="13"/>
    </row>
    <row r="52" spans="1:9" x14ac:dyDescent="0.2">
      <c r="A52" s="13"/>
      <c r="I52" s="13"/>
    </row>
  </sheetData>
  <sortState ref="A6:L43">
    <sortCondition ref="A6:A43"/>
  </sortState>
  <mergeCells count="2">
    <mergeCell ref="A1:E1"/>
    <mergeCell ref="G1:L1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55"/>
  <sheetViews>
    <sheetView zoomScaleNormal="100" workbookViewId="0"/>
  </sheetViews>
  <sheetFormatPr defaultRowHeight="15" x14ac:dyDescent="0.2"/>
  <cols>
    <col min="1" max="1" width="8.140625" style="7" customWidth="1"/>
    <col min="2" max="2" width="22.7109375" style="7" customWidth="1"/>
    <col min="3" max="3" width="17.5703125" style="7" customWidth="1"/>
    <col min="4" max="4" width="10" style="7" customWidth="1"/>
    <col min="5" max="5" width="13.42578125" style="7" customWidth="1"/>
    <col min="6" max="6" width="14.140625" style="7" customWidth="1"/>
    <col min="7" max="8" width="12" style="7" customWidth="1"/>
    <col min="9" max="10" width="9.42578125" style="7" customWidth="1"/>
    <col min="11" max="11" width="9.140625" style="13" customWidth="1"/>
    <col min="12" max="16" width="9.140625" style="13"/>
    <col min="17" max="17" width="24.5703125" style="13" customWidth="1"/>
    <col min="18" max="18" width="10.7109375" style="13" bestFit="1" customWidth="1"/>
    <col min="19" max="16384" width="9.140625" style="13"/>
  </cols>
  <sheetData>
    <row r="1" spans="1:27" ht="15.75" x14ac:dyDescent="0.25">
      <c r="A1" s="201" t="s">
        <v>617</v>
      </c>
      <c r="B1" s="463"/>
      <c r="C1" s="202"/>
      <c r="D1" s="202"/>
      <c r="E1" s="202"/>
      <c r="F1" s="202"/>
      <c r="G1" s="202"/>
      <c r="H1" s="202"/>
      <c r="I1" s="202"/>
      <c r="J1" s="202"/>
    </row>
    <row r="2" spans="1:27" ht="15.75" x14ac:dyDescent="0.25">
      <c r="A2" s="202"/>
      <c r="B2" s="463"/>
      <c r="G2" s="14"/>
      <c r="H2" s="14"/>
    </row>
    <row r="3" spans="1:27" s="11" customFormat="1" ht="15.75" x14ac:dyDescent="0.25">
      <c r="A3" s="212"/>
      <c r="B3" s="463"/>
      <c r="C3" s="498" t="s">
        <v>521</v>
      </c>
      <c r="D3" s="498"/>
      <c r="E3" s="498" t="s">
        <v>549</v>
      </c>
      <c r="F3" s="498"/>
      <c r="G3" s="499" t="s">
        <v>519</v>
      </c>
      <c r="H3" s="499"/>
      <c r="I3" s="498" t="s">
        <v>520</v>
      </c>
      <c r="J3" s="498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5.75" x14ac:dyDescent="0.25">
      <c r="A4" s="202" t="s">
        <v>0</v>
      </c>
      <c r="B4" s="463" t="s">
        <v>1</v>
      </c>
      <c r="C4" s="203" t="s">
        <v>500</v>
      </c>
      <c r="D4" s="203" t="s">
        <v>501</v>
      </c>
      <c r="E4" s="203" t="s">
        <v>500</v>
      </c>
      <c r="F4" s="203" t="s">
        <v>501</v>
      </c>
      <c r="G4" s="203" t="s">
        <v>500</v>
      </c>
      <c r="H4" s="203" t="s">
        <v>501</v>
      </c>
      <c r="I4" s="203" t="s">
        <v>500</v>
      </c>
      <c r="J4" s="203" t="s">
        <v>501</v>
      </c>
    </row>
    <row r="5" spans="1:27" s="18" customFormat="1" x14ac:dyDescent="0.2">
      <c r="A5" s="49"/>
      <c r="B5" s="49"/>
      <c r="C5" s="49" t="s">
        <v>523</v>
      </c>
      <c r="D5" s="49"/>
      <c r="E5" s="49" t="s">
        <v>524</v>
      </c>
      <c r="F5" s="49"/>
      <c r="G5" s="49" t="s">
        <v>525</v>
      </c>
      <c r="H5" s="49"/>
      <c r="I5" s="49" t="s">
        <v>522</v>
      </c>
      <c r="J5" s="49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x14ac:dyDescent="0.2">
      <c r="A6" s="73">
        <v>1</v>
      </c>
      <c r="B6" s="73" t="s">
        <v>5</v>
      </c>
      <c r="C6" s="213">
        <v>2508.06</v>
      </c>
      <c r="D6" s="213">
        <v>38</v>
      </c>
      <c r="E6" s="213">
        <v>73.619900000000001</v>
      </c>
      <c r="F6" s="213">
        <v>31</v>
      </c>
      <c r="G6" s="213">
        <v>142.167</v>
      </c>
      <c r="H6" s="213">
        <v>38</v>
      </c>
      <c r="I6" s="213">
        <v>110.13</v>
      </c>
      <c r="J6" s="214">
        <v>38</v>
      </c>
      <c r="K6" s="18"/>
      <c r="L6" s="18"/>
      <c r="M6" s="18"/>
    </row>
    <row r="7" spans="1:27" x14ac:dyDescent="0.2">
      <c r="A7" s="73">
        <v>2</v>
      </c>
      <c r="B7" s="73" t="s">
        <v>7</v>
      </c>
      <c r="C7" s="213">
        <v>2922.78</v>
      </c>
      <c r="D7" s="213">
        <v>37</v>
      </c>
      <c r="E7" s="213">
        <v>73.705699999999993</v>
      </c>
      <c r="F7" s="213">
        <v>30</v>
      </c>
      <c r="G7" s="213">
        <v>137.167</v>
      </c>
      <c r="H7" s="213">
        <v>31</v>
      </c>
      <c r="I7" s="213">
        <v>103.825</v>
      </c>
      <c r="J7" s="214">
        <v>37</v>
      </c>
      <c r="K7" s="18"/>
      <c r="L7" s="18"/>
      <c r="M7" s="18"/>
    </row>
    <row r="8" spans="1:27" x14ac:dyDescent="0.2">
      <c r="A8" s="73">
        <v>3</v>
      </c>
      <c r="B8" s="73" t="s">
        <v>8</v>
      </c>
      <c r="C8" s="213">
        <v>3257.18</v>
      </c>
      <c r="D8" s="213">
        <v>36</v>
      </c>
      <c r="E8" s="213">
        <v>71.714799999999997</v>
      </c>
      <c r="F8" s="213">
        <v>38</v>
      </c>
      <c r="G8" s="213">
        <v>132.667</v>
      </c>
      <c r="H8" s="213">
        <v>4</v>
      </c>
      <c r="I8" s="213">
        <v>86.495000000000005</v>
      </c>
      <c r="J8" s="214">
        <v>12</v>
      </c>
      <c r="K8" s="18"/>
      <c r="L8" s="18"/>
      <c r="M8" s="18"/>
    </row>
    <row r="9" spans="1:27" x14ac:dyDescent="0.2">
      <c r="A9" s="73">
        <v>4</v>
      </c>
      <c r="B9" s="73" t="s">
        <v>9</v>
      </c>
      <c r="C9" s="213">
        <v>4207.1000000000004</v>
      </c>
      <c r="D9" s="213">
        <v>29</v>
      </c>
      <c r="E9" s="213">
        <v>76.568700000000007</v>
      </c>
      <c r="F9" s="213">
        <v>8</v>
      </c>
      <c r="G9" s="213">
        <v>135.5</v>
      </c>
      <c r="H9" s="213">
        <v>24</v>
      </c>
      <c r="I9" s="213">
        <v>87.11</v>
      </c>
      <c r="J9" s="214">
        <v>14</v>
      </c>
      <c r="K9" s="18"/>
      <c r="L9" s="18"/>
      <c r="M9" s="18"/>
    </row>
    <row r="10" spans="1:27" x14ac:dyDescent="0.2">
      <c r="A10" s="73">
        <v>5</v>
      </c>
      <c r="B10" s="90" t="s">
        <v>571</v>
      </c>
      <c r="C10" s="213">
        <v>4576.7299999999996</v>
      </c>
      <c r="D10" s="213">
        <v>6</v>
      </c>
      <c r="E10" s="213">
        <v>76.923199999999994</v>
      </c>
      <c r="F10" s="213">
        <v>5</v>
      </c>
      <c r="G10" s="213">
        <v>135.667</v>
      </c>
      <c r="H10" s="213">
        <v>26</v>
      </c>
      <c r="I10" s="213">
        <v>84.328000000000003</v>
      </c>
      <c r="J10" s="214">
        <v>6</v>
      </c>
      <c r="K10" s="18"/>
      <c r="L10" s="18"/>
      <c r="M10" s="18"/>
    </row>
    <row r="11" spans="1:27" x14ac:dyDescent="0.2">
      <c r="A11" s="73">
        <v>6</v>
      </c>
      <c r="B11" s="91" t="s">
        <v>573</v>
      </c>
      <c r="C11" s="213">
        <v>4451.54</v>
      </c>
      <c r="D11" s="213">
        <v>15</v>
      </c>
      <c r="E11" s="213">
        <v>75.053799999999995</v>
      </c>
      <c r="F11" s="213">
        <v>22</v>
      </c>
      <c r="G11" s="213">
        <v>133.833</v>
      </c>
      <c r="H11" s="213">
        <v>7</v>
      </c>
      <c r="I11" s="213">
        <v>85.372</v>
      </c>
      <c r="J11" s="214">
        <v>9</v>
      </c>
      <c r="K11" s="18"/>
      <c r="L11" s="18"/>
      <c r="M11" s="18"/>
    </row>
    <row r="12" spans="1:27" x14ac:dyDescent="0.2">
      <c r="A12" s="73">
        <v>7</v>
      </c>
      <c r="B12" s="92" t="s">
        <v>575</v>
      </c>
      <c r="C12" s="213">
        <v>4361.74</v>
      </c>
      <c r="D12" s="213">
        <v>23</v>
      </c>
      <c r="E12" s="213">
        <v>75.255200000000002</v>
      </c>
      <c r="F12" s="213">
        <v>20</v>
      </c>
      <c r="G12" s="213">
        <v>131.583</v>
      </c>
      <c r="H12" s="213">
        <v>1</v>
      </c>
      <c r="I12" s="213">
        <v>85.712999999999994</v>
      </c>
      <c r="J12" s="214">
        <v>11</v>
      </c>
      <c r="K12" s="18"/>
      <c r="L12" s="18"/>
      <c r="M12" s="18"/>
    </row>
    <row r="13" spans="1:27" x14ac:dyDescent="0.2">
      <c r="A13" s="73">
        <v>8</v>
      </c>
      <c r="B13" s="93" t="s">
        <v>578</v>
      </c>
      <c r="C13" s="213">
        <v>4250.0600000000004</v>
      </c>
      <c r="D13" s="213">
        <v>25</v>
      </c>
      <c r="E13" s="213">
        <v>77.345299999999995</v>
      </c>
      <c r="F13" s="213">
        <v>1</v>
      </c>
      <c r="G13" s="213">
        <v>136</v>
      </c>
      <c r="H13" s="213">
        <v>29</v>
      </c>
      <c r="I13" s="213">
        <v>91.849000000000004</v>
      </c>
      <c r="J13" s="214">
        <v>29</v>
      </c>
      <c r="K13" s="18"/>
      <c r="L13" s="18"/>
      <c r="M13" s="18"/>
    </row>
    <row r="14" spans="1:27" x14ac:dyDescent="0.2">
      <c r="A14" s="73">
        <v>9</v>
      </c>
      <c r="B14" s="92" t="s">
        <v>581</v>
      </c>
      <c r="C14" s="213">
        <v>4837.71</v>
      </c>
      <c r="D14" s="213">
        <v>1</v>
      </c>
      <c r="E14" s="213">
        <v>72.882800000000003</v>
      </c>
      <c r="F14" s="213">
        <v>33</v>
      </c>
      <c r="G14" s="213">
        <v>133.583</v>
      </c>
      <c r="H14" s="213">
        <v>6</v>
      </c>
      <c r="I14" s="213">
        <v>78.438000000000002</v>
      </c>
      <c r="J14" s="214">
        <v>1</v>
      </c>
      <c r="K14" s="18"/>
      <c r="L14" s="18"/>
      <c r="M14" s="18"/>
    </row>
    <row r="15" spans="1:27" x14ac:dyDescent="0.2">
      <c r="A15" s="73">
        <v>10</v>
      </c>
      <c r="B15" s="91" t="s">
        <v>583</v>
      </c>
      <c r="C15" s="213">
        <v>4304.07</v>
      </c>
      <c r="D15" s="213">
        <v>24</v>
      </c>
      <c r="E15" s="213">
        <v>77.137200000000007</v>
      </c>
      <c r="F15" s="213">
        <v>2</v>
      </c>
      <c r="G15" s="213">
        <v>134.083</v>
      </c>
      <c r="H15" s="213">
        <v>12</v>
      </c>
      <c r="I15" s="213">
        <v>92.552999999999997</v>
      </c>
      <c r="J15" s="214">
        <v>32</v>
      </c>
      <c r="K15" s="18"/>
      <c r="L15" s="18"/>
      <c r="M15" s="18"/>
    </row>
    <row r="16" spans="1:27" x14ac:dyDescent="0.2">
      <c r="A16" s="73">
        <v>11</v>
      </c>
      <c r="B16" s="91" t="s">
        <v>585</v>
      </c>
      <c r="C16" s="213">
        <v>4062.42</v>
      </c>
      <c r="D16" s="213">
        <v>33</v>
      </c>
      <c r="E16" s="213">
        <v>75.7209</v>
      </c>
      <c r="F16" s="213">
        <v>15</v>
      </c>
      <c r="G16" s="213">
        <v>136.917</v>
      </c>
      <c r="H16" s="213">
        <v>30</v>
      </c>
      <c r="I16" s="213">
        <v>93.522000000000006</v>
      </c>
      <c r="J16" s="214">
        <v>35</v>
      </c>
      <c r="K16" s="18"/>
      <c r="L16" s="18"/>
      <c r="M16" s="18"/>
    </row>
    <row r="17" spans="1:13" x14ac:dyDescent="0.2">
      <c r="A17" s="73">
        <v>12</v>
      </c>
      <c r="B17" s="94" t="s">
        <v>587</v>
      </c>
      <c r="C17" s="213">
        <v>4401.4399999999996</v>
      </c>
      <c r="D17" s="213">
        <v>19</v>
      </c>
      <c r="E17" s="213">
        <v>75.701099999999997</v>
      </c>
      <c r="F17" s="213">
        <v>18</v>
      </c>
      <c r="G17" s="213">
        <v>133.833</v>
      </c>
      <c r="H17" s="213">
        <v>8</v>
      </c>
      <c r="I17" s="213">
        <v>88.575000000000003</v>
      </c>
      <c r="J17" s="214">
        <v>18</v>
      </c>
      <c r="K17" s="18"/>
      <c r="L17" s="18"/>
      <c r="M17" s="18"/>
    </row>
    <row r="18" spans="1:13" x14ac:dyDescent="0.2">
      <c r="A18" s="73">
        <v>13</v>
      </c>
      <c r="B18" s="94" t="s">
        <v>589</v>
      </c>
      <c r="C18" s="213">
        <v>4555.5200000000004</v>
      </c>
      <c r="D18" s="213">
        <v>8</v>
      </c>
      <c r="E18" s="213">
        <v>74.603099999999998</v>
      </c>
      <c r="F18" s="213">
        <v>25</v>
      </c>
      <c r="G18" s="213">
        <v>133.917</v>
      </c>
      <c r="H18" s="213">
        <v>9</v>
      </c>
      <c r="I18" s="213">
        <v>78.917000000000002</v>
      </c>
      <c r="J18" s="214">
        <v>2</v>
      </c>
      <c r="K18" s="18"/>
      <c r="L18" s="18"/>
      <c r="M18" s="18"/>
    </row>
    <row r="19" spans="1:13" x14ac:dyDescent="0.2">
      <c r="A19" s="73">
        <v>14</v>
      </c>
      <c r="B19" s="95" t="s">
        <v>590</v>
      </c>
      <c r="C19" s="213">
        <v>4485.1000000000004</v>
      </c>
      <c r="D19" s="213">
        <v>12</v>
      </c>
      <c r="E19" s="213">
        <v>75.738399999999999</v>
      </c>
      <c r="F19" s="213">
        <v>14</v>
      </c>
      <c r="G19" s="213">
        <v>131.833</v>
      </c>
      <c r="H19" s="213">
        <v>2</v>
      </c>
      <c r="I19" s="213">
        <v>83.105000000000004</v>
      </c>
      <c r="J19" s="214">
        <v>4</v>
      </c>
      <c r="K19" s="18"/>
      <c r="L19" s="18"/>
      <c r="M19" s="18"/>
    </row>
    <row r="20" spans="1:13" x14ac:dyDescent="0.2">
      <c r="A20" s="73">
        <v>15</v>
      </c>
      <c r="B20" s="96" t="s">
        <v>591</v>
      </c>
      <c r="C20" s="213">
        <v>4628.04</v>
      </c>
      <c r="D20" s="213">
        <v>4</v>
      </c>
      <c r="E20" s="213">
        <v>76.732399999999998</v>
      </c>
      <c r="F20" s="213">
        <v>6</v>
      </c>
      <c r="G20" s="213">
        <v>134.417</v>
      </c>
      <c r="H20" s="213">
        <v>14</v>
      </c>
      <c r="I20" s="213">
        <v>87.882000000000005</v>
      </c>
      <c r="J20" s="214">
        <v>16</v>
      </c>
      <c r="K20" s="18"/>
      <c r="L20" s="18"/>
      <c r="M20" s="18"/>
    </row>
    <row r="21" spans="1:13" x14ac:dyDescent="0.2">
      <c r="A21" s="73">
        <v>16</v>
      </c>
      <c r="B21" s="95" t="s">
        <v>592</v>
      </c>
      <c r="C21" s="213">
        <v>4426.78</v>
      </c>
      <c r="D21" s="213">
        <v>18</v>
      </c>
      <c r="E21" s="213">
        <v>75.981300000000005</v>
      </c>
      <c r="F21" s="213">
        <v>12</v>
      </c>
      <c r="G21" s="213">
        <v>132.833</v>
      </c>
      <c r="H21" s="213">
        <v>5</v>
      </c>
      <c r="I21" s="213">
        <v>85.102999999999994</v>
      </c>
      <c r="J21" s="214">
        <v>8</v>
      </c>
      <c r="K21" s="18"/>
      <c r="L21" s="18"/>
      <c r="M21" s="18"/>
    </row>
    <row r="22" spans="1:13" x14ac:dyDescent="0.2">
      <c r="A22" s="73">
        <v>17</v>
      </c>
      <c r="B22" s="95" t="s">
        <v>32</v>
      </c>
      <c r="C22" s="213">
        <v>4367.3100000000004</v>
      </c>
      <c r="D22" s="213">
        <v>22</v>
      </c>
      <c r="E22" s="213">
        <v>75.025300000000001</v>
      </c>
      <c r="F22" s="213">
        <v>23</v>
      </c>
      <c r="G22" s="213">
        <v>134</v>
      </c>
      <c r="H22" s="213">
        <v>11</v>
      </c>
      <c r="I22" s="213">
        <v>85.706999999999994</v>
      </c>
      <c r="J22" s="214">
        <v>10</v>
      </c>
      <c r="K22" s="18"/>
      <c r="L22" s="18"/>
      <c r="M22" s="18"/>
    </row>
    <row r="23" spans="1:13" x14ac:dyDescent="0.2">
      <c r="A23" s="73">
        <v>18</v>
      </c>
      <c r="B23" s="94" t="s">
        <v>593</v>
      </c>
      <c r="C23" s="213">
        <v>4451.25</v>
      </c>
      <c r="D23" s="213">
        <v>16</v>
      </c>
      <c r="E23" s="213">
        <v>76.094399999999993</v>
      </c>
      <c r="F23" s="213">
        <v>10</v>
      </c>
      <c r="G23" s="213">
        <v>136</v>
      </c>
      <c r="H23" s="213">
        <v>28</v>
      </c>
      <c r="I23" s="213">
        <v>89.350999999999999</v>
      </c>
      <c r="J23" s="214">
        <v>20</v>
      </c>
      <c r="K23" s="18"/>
      <c r="L23" s="18"/>
      <c r="M23" s="18"/>
    </row>
    <row r="24" spans="1:13" x14ac:dyDescent="0.2">
      <c r="A24" s="73">
        <v>19</v>
      </c>
      <c r="B24" s="94" t="s">
        <v>595</v>
      </c>
      <c r="C24" s="213">
        <v>4368.09</v>
      </c>
      <c r="D24" s="213">
        <v>21</v>
      </c>
      <c r="E24" s="213">
        <v>76.081800000000001</v>
      </c>
      <c r="F24" s="213">
        <v>11</v>
      </c>
      <c r="G24" s="213">
        <v>137.25</v>
      </c>
      <c r="H24" s="213">
        <v>32</v>
      </c>
      <c r="I24" s="213">
        <v>89.774000000000001</v>
      </c>
      <c r="J24" s="214">
        <v>22</v>
      </c>
      <c r="K24" s="18"/>
      <c r="L24" s="18"/>
      <c r="M24" s="18"/>
    </row>
    <row r="25" spans="1:13" x14ac:dyDescent="0.2">
      <c r="A25" s="73">
        <v>20</v>
      </c>
      <c r="B25" s="94" t="s">
        <v>597</v>
      </c>
      <c r="C25" s="213">
        <v>4457.67</v>
      </c>
      <c r="D25" s="213">
        <v>14</v>
      </c>
      <c r="E25" s="213">
        <v>74.241900000000001</v>
      </c>
      <c r="F25" s="213">
        <v>27</v>
      </c>
      <c r="G25" s="213">
        <v>137.417</v>
      </c>
      <c r="H25" s="213">
        <v>33</v>
      </c>
      <c r="I25" s="213">
        <v>89.998999999999995</v>
      </c>
      <c r="J25" s="214">
        <v>23</v>
      </c>
      <c r="K25" s="18"/>
      <c r="L25" s="18"/>
      <c r="M25" s="18"/>
    </row>
    <row r="26" spans="1:13" x14ac:dyDescent="0.2">
      <c r="A26" s="73">
        <v>21</v>
      </c>
      <c r="B26" s="97" t="s">
        <v>598</v>
      </c>
      <c r="C26" s="213">
        <v>4228.0200000000004</v>
      </c>
      <c r="D26" s="213">
        <v>27</v>
      </c>
      <c r="E26" s="213">
        <v>73.549099999999996</v>
      </c>
      <c r="F26" s="213">
        <v>32</v>
      </c>
      <c r="G26" s="213">
        <v>135.583</v>
      </c>
      <c r="H26" s="213">
        <v>25</v>
      </c>
      <c r="I26" s="213">
        <v>89.668000000000006</v>
      </c>
      <c r="J26" s="214">
        <v>21</v>
      </c>
      <c r="K26" s="18"/>
      <c r="L26" s="18"/>
      <c r="M26" s="18"/>
    </row>
    <row r="27" spans="1:13" x14ac:dyDescent="0.2">
      <c r="A27" s="73">
        <v>22</v>
      </c>
      <c r="B27" s="97" t="s">
        <v>15</v>
      </c>
      <c r="C27" s="213">
        <v>3711.2</v>
      </c>
      <c r="D27" s="213">
        <v>35</v>
      </c>
      <c r="E27" s="213">
        <v>72.050899999999999</v>
      </c>
      <c r="F27" s="213">
        <v>37</v>
      </c>
      <c r="G27" s="213">
        <v>135</v>
      </c>
      <c r="H27" s="213">
        <v>18</v>
      </c>
      <c r="I27" s="213">
        <v>82.796999999999997</v>
      </c>
      <c r="J27" s="214">
        <v>3</v>
      </c>
      <c r="K27" s="18"/>
      <c r="L27" s="18"/>
      <c r="M27" s="18"/>
    </row>
    <row r="28" spans="1:13" x14ac:dyDescent="0.2">
      <c r="A28" s="73">
        <v>23</v>
      </c>
      <c r="B28" s="97" t="s">
        <v>16</v>
      </c>
      <c r="C28" s="213">
        <v>4483.01</v>
      </c>
      <c r="D28" s="213">
        <v>13</v>
      </c>
      <c r="E28" s="213">
        <v>72.596900000000005</v>
      </c>
      <c r="F28" s="213">
        <v>36</v>
      </c>
      <c r="G28" s="213">
        <v>134.75</v>
      </c>
      <c r="H28" s="213">
        <v>16</v>
      </c>
      <c r="I28" s="213">
        <v>92.635999999999996</v>
      </c>
      <c r="J28" s="214">
        <v>33</v>
      </c>
      <c r="K28" s="18"/>
      <c r="L28" s="18"/>
      <c r="M28" s="18"/>
    </row>
    <row r="29" spans="1:13" x14ac:dyDescent="0.2">
      <c r="A29" s="73">
        <v>24</v>
      </c>
      <c r="B29" s="97" t="s">
        <v>11</v>
      </c>
      <c r="C29" s="213">
        <v>4498.93</v>
      </c>
      <c r="D29" s="213">
        <v>11</v>
      </c>
      <c r="E29" s="213">
        <v>72.865499999999997</v>
      </c>
      <c r="F29" s="213">
        <v>34</v>
      </c>
      <c r="G29" s="213">
        <v>137.667</v>
      </c>
      <c r="H29" s="213">
        <v>36</v>
      </c>
      <c r="I29" s="213">
        <v>84.298000000000002</v>
      </c>
      <c r="J29" s="214">
        <v>5</v>
      </c>
      <c r="K29" s="18"/>
      <c r="L29" s="18"/>
      <c r="M29" s="18"/>
    </row>
    <row r="30" spans="1:13" x14ac:dyDescent="0.2">
      <c r="A30" s="73">
        <v>25</v>
      </c>
      <c r="B30" s="97" t="s">
        <v>600</v>
      </c>
      <c r="C30" s="213">
        <v>4073.67</v>
      </c>
      <c r="D30" s="213">
        <v>32</v>
      </c>
      <c r="E30" s="213">
        <v>72.732799999999997</v>
      </c>
      <c r="F30" s="213">
        <v>35</v>
      </c>
      <c r="G30" s="213">
        <v>138.25</v>
      </c>
      <c r="H30" s="213">
        <v>37</v>
      </c>
      <c r="I30" s="213">
        <v>90.394999999999996</v>
      </c>
      <c r="J30" s="214">
        <v>24</v>
      </c>
      <c r="K30" s="18"/>
      <c r="L30" s="18"/>
      <c r="M30" s="18"/>
    </row>
    <row r="31" spans="1:13" x14ac:dyDescent="0.2">
      <c r="A31" s="83">
        <v>26</v>
      </c>
      <c r="B31" s="98" t="s">
        <v>505</v>
      </c>
      <c r="C31" s="213">
        <v>4021.54</v>
      </c>
      <c r="D31" s="213">
        <v>34</v>
      </c>
      <c r="E31" s="213">
        <v>76.678700000000006</v>
      </c>
      <c r="F31" s="213">
        <v>7</v>
      </c>
      <c r="G31" s="213">
        <v>135.75</v>
      </c>
      <c r="H31" s="213">
        <v>27</v>
      </c>
      <c r="I31" s="213">
        <v>92.751999999999995</v>
      </c>
      <c r="J31" s="214">
        <v>34</v>
      </c>
      <c r="K31" s="18"/>
      <c r="L31" s="18"/>
      <c r="M31" s="18"/>
    </row>
    <row r="32" spans="1:13" x14ac:dyDescent="0.2">
      <c r="A32" s="73">
        <v>27</v>
      </c>
      <c r="B32" s="99" t="s">
        <v>20</v>
      </c>
      <c r="C32" s="213">
        <v>4506.2299999999996</v>
      </c>
      <c r="D32" s="213">
        <v>10</v>
      </c>
      <c r="E32" s="213">
        <v>76.170100000000005</v>
      </c>
      <c r="F32" s="213">
        <v>9</v>
      </c>
      <c r="G32" s="213">
        <v>135.083</v>
      </c>
      <c r="H32" s="213">
        <v>19</v>
      </c>
      <c r="I32" s="213">
        <v>86.742999999999995</v>
      </c>
      <c r="J32" s="214">
        <v>13</v>
      </c>
      <c r="K32" s="18"/>
      <c r="L32" s="18"/>
      <c r="M32" s="18"/>
    </row>
    <row r="33" spans="1:13" x14ac:dyDescent="0.2">
      <c r="A33" s="73">
        <v>28</v>
      </c>
      <c r="B33" s="99" t="s">
        <v>22</v>
      </c>
      <c r="C33" s="213">
        <v>4450.8500000000004</v>
      </c>
      <c r="D33" s="213">
        <v>17</v>
      </c>
      <c r="E33" s="213">
        <v>75.798199999999994</v>
      </c>
      <c r="F33" s="213">
        <v>13</v>
      </c>
      <c r="G33" s="213">
        <v>135.333</v>
      </c>
      <c r="H33" s="213">
        <v>22</v>
      </c>
      <c r="I33" s="213">
        <v>88.331999999999994</v>
      </c>
      <c r="J33" s="214">
        <v>17</v>
      </c>
      <c r="K33" s="18"/>
      <c r="L33" s="18"/>
      <c r="M33" s="18"/>
    </row>
    <row r="34" spans="1:13" x14ac:dyDescent="0.2">
      <c r="A34" s="73">
        <v>29</v>
      </c>
      <c r="B34" s="20" t="s">
        <v>603</v>
      </c>
      <c r="C34" s="213">
        <v>4644.6400000000003</v>
      </c>
      <c r="D34" s="213">
        <v>3</v>
      </c>
      <c r="E34" s="213">
        <v>75.709299999999999</v>
      </c>
      <c r="F34" s="213">
        <v>17</v>
      </c>
      <c r="G34" s="213">
        <v>134.667</v>
      </c>
      <c r="H34" s="213">
        <v>15</v>
      </c>
      <c r="I34" s="213">
        <v>100.01300000000001</v>
      </c>
      <c r="J34" s="214">
        <v>36</v>
      </c>
      <c r="K34" s="18"/>
      <c r="L34" s="18"/>
      <c r="M34" s="18"/>
    </row>
    <row r="35" spans="1:13" x14ac:dyDescent="0.2">
      <c r="A35" s="73">
        <v>30</v>
      </c>
      <c r="B35" s="20" t="s">
        <v>605</v>
      </c>
      <c r="C35" s="213">
        <v>4603.04</v>
      </c>
      <c r="D35" s="213">
        <v>5</v>
      </c>
      <c r="E35" s="213">
        <v>74.772999999999996</v>
      </c>
      <c r="F35" s="213">
        <v>24</v>
      </c>
      <c r="G35" s="213">
        <v>134.75</v>
      </c>
      <c r="H35" s="213">
        <v>17</v>
      </c>
      <c r="I35" s="213">
        <v>90.966999999999999</v>
      </c>
      <c r="J35" s="214">
        <v>28</v>
      </c>
      <c r="K35" s="18"/>
      <c r="L35" s="18"/>
      <c r="M35" s="18"/>
    </row>
    <row r="36" spans="1:13" x14ac:dyDescent="0.2">
      <c r="A36" s="73">
        <v>31</v>
      </c>
      <c r="B36" s="100" t="s">
        <v>607</v>
      </c>
      <c r="C36" s="213">
        <v>4672.2299999999996</v>
      </c>
      <c r="D36" s="213">
        <v>2</v>
      </c>
      <c r="E36" s="213">
        <v>75.358599999999996</v>
      </c>
      <c r="F36" s="213">
        <v>19</v>
      </c>
      <c r="G36" s="213">
        <v>135.333</v>
      </c>
      <c r="H36" s="213">
        <v>21</v>
      </c>
      <c r="I36" s="213">
        <v>89.191000000000003</v>
      </c>
      <c r="J36" s="214">
        <v>19</v>
      </c>
      <c r="K36" s="18"/>
      <c r="L36" s="18"/>
      <c r="M36" s="18"/>
    </row>
    <row r="37" spans="1:13" x14ac:dyDescent="0.2">
      <c r="A37" s="73">
        <v>32</v>
      </c>
      <c r="B37" s="73" t="s">
        <v>26</v>
      </c>
      <c r="C37" s="213">
        <v>4158.9399999999996</v>
      </c>
      <c r="D37" s="213">
        <v>30</v>
      </c>
      <c r="E37" s="213">
        <v>73.848799999999997</v>
      </c>
      <c r="F37" s="213">
        <v>29</v>
      </c>
      <c r="G37" s="213">
        <v>135.333</v>
      </c>
      <c r="H37" s="213">
        <v>20</v>
      </c>
      <c r="I37" s="213">
        <v>87.542000000000002</v>
      </c>
      <c r="J37" s="214">
        <v>15</v>
      </c>
      <c r="K37" s="18"/>
      <c r="L37" s="18"/>
      <c r="M37" s="18"/>
    </row>
    <row r="38" spans="1:13" x14ac:dyDescent="0.2">
      <c r="A38" s="73">
        <v>33</v>
      </c>
      <c r="B38" s="73" t="s">
        <v>28</v>
      </c>
      <c r="C38" s="213">
        <v>4576.07</v>
      </c>
      <c r="D38" s="213">
        <v>7</v>
      </c>
      <c r="E38" s="213">
        <v>76.944800000000001</v>
      </c>
      <c r="F38" s="213">
        <v>4</v>
      </c>
      <c r="G38" s="213">
        <v>137.583</v>
      </c>
      <c r="H38" s="213">
        <v>35</v>
      </c>
      <c r="I38" s="213">
        <v>90.465999999999994</v>
      </c>
      <c r="J38" s="214">
        <v>25</v>
      </c>
      <c r="K38" s="18"/>
      <c r="L38" s="18"/>
      <c r="M38" s="18"/>
    </row>
    <row r="39" spans="1:13" x14ac:dyDescent="0.2">
      <c r="A39" s="73">
        <v>34</v>
      </c>
      <c r="B39" s="73" t="s">
        <v>29</v>
      </c>
      <c r="C39" s="213">
        <v>4223.4399999999996</v>
      </c>
      <c r="D39" s="213">
        <v>28</v>
      </c>
      <c r="E39" s="213">
        <v>75.718699999999998</v>
      </c>
      <c r="F39" s="213">
        <v>16</v>
      </c>
      <c r="G39" s="213">
        <v>135.5</v>
      </c>
      <c r="H39" s="213">
        <v>23</v>
      </c>
      <c r="I39" s="213">
        <v>90.748000000000005</v>
      </c>
      <c r="J39" s="214">
        <v>26</v>
      </c>
      <c r="K39" s="18"/>
      <c r="L39" s="18"/>
      <c r="M39" s="18"/>
    </row>
    <row r="40" spans="1:13" x14ac:dyDescent="0.2">
      <c r="A40" s="73">
        <v>35</v>
      </c>
      <c r="B40" s="73" t="s">
        <v>609</v>
      </c>
      <c r="C40" s="213">
        <v>4542.0200000000004</v>
      </c>
      <c r="D40" s="213">
        <v>9</v>
      </c>
      <c r="E40" s="213">
        <v>75.211299999999994</v>
      </c>
      <c r="F40" s="213">
        <v>21</v>
      </c>
      <c r="G40" s="213">
        <v>134.417</v>
      </c>
      <c r="H40" s="213">
        <v>13</v>
      </c>
      <c r="I40" s="213">
        <v>84.454999999999998</v>
      </c>
      <c r="J40" s="214">
        <v>7</v>
      </c>
      <c r="K40" s="18"/>
      <c r="L40" s="18"/>
      <c r="M40" s="18"/>
    </row>
    <row r="41" spans="1:13" x14ac:dyDescent="0.2">
      <c r="A41" s="73">
        <v>36</v>
      </c>
      <c r="B41" s="73" t="s">
        <v>611</v>
      </c>
      <c r="C41" s="213">
        <v>4081.27</v>
      </c>
      <c r="D41" s="213">
        <v>31</v>
      </c>
      <c r="E41" s="213">
        <v>74.056600000000003</v>
      </c>
      <c r="F41" s="213">
        <v>28</v>
      </c>
      <c r="G41" s="213">
        <v>137.583</v>
      </c>
      <c r="H41" s="213">
        <v>34</v>
      </c>
      <c r="I41" s="213">
        <v>90.804000000000002</v>
      </c>
      <c r="J41" s="214">
        <v>27</v>
      </c>
      <c r="K41" s="18"/>
      <c r="L41" s="18"/>
      <c r="M41" s="18"/>
    </row>
    <row r="42" spans="1:13" x14ac:dyDescent="0.2">
      <c r="A42" s="73">
        <v>37</v>
      </c>
      <c r="B42" s="73" t="s">
        <v>613</v>
      </c>
      <c r="C42" s="213">
        <v>4243.62</v>
      </c>
      <c r="D42" s="213">
        <v>26</v>
      </c>
      <c r="E42" s="213">
        <v>74.4863</v>
      </c>
      <c r="F42" s="213">
        <v>26</v>
      </c>
      <c r="G42" s="213">
        <v>132.583</v>
      </c>
      <c r="H42" s="213">
        <v>3</v>
      </c>
      <c r="I42" s="213">
        <v>92.003</v>
      </c>
      <c r="J42" s="214">
        <v>31</v>
      </c>
      <c r="K42" s="18"/>
      <c r="L42" s="18"/>
      <c r="M42" s="18"/>
    </row>
    <row r="43" spans="1:13" x14ac:dyDescent="0.2">
      <c r="A43" s="73">
        <v>38</v>
      </c>
      <c r="B43" s="73" t="s">
        <v>615</v>
      </c>
      <c r="C43" s="213">
        <v>4391.93</v>
      </c>
      <c r="D43" s="213">
        <v>20</v>
      </c>
      <c r="E43" s="213">
        <v>77.006900000000002</v>
      </c>
      <c r="F43" s="213">
        <v>3</v>
      </c>
      <c r="G43" s="213">
        <v>133.917</v>
      </c>
      <c r="H43" s="213">
        <v>10</v>
      </c>
      <c r="I43" s="213">
        <v>91.947000000000003</v>
      </c>
      <c r="J43" s="214">
        <v>30</v>
      </c>
      <c r="K43" s="18"/>
      <c r="L43" s="18"/>
      <c r="M43" s="18"/>
    </row>
    <row r="44" spans="1:13" x14ac:dyDescent="0.2">
      <c r="A44" s="468"/>
      <c r="B44" s="469" t="s">
        <v>500</v>
      </c>
      <c r="C44" s="190">
        <v>4262.7250000000004</v>
      </c>
      <c r="D44" s="470"/>
      <c r="E44" s="471">
        <v>75.045990000000003</v>
      </c>
      <c r="F44" s="471"/>
      <c r="G44" s="471">
        <v>135.25659999999999</v>
      </c>
      <c r="H44" s="471"/>
      <c r="I44" s="471">
        <v>89.302790000000002</v>
      </c>
      <c r="J44" s="470"/>
    </row>
    <row r="45" spans="1:13" x14ac:dyDescent="0.2">
      <c r="A45" s="18"/>
      <c r="B45" s="20" t="s">
        <v>1154</v>
      </c>
      <c r="C45" s="27">
        <v>155.43</v>
      </c>
    </row>
    <row r="46" spans="1:13" x14ac:dyDescent="0.2">
      <c r="A46" s="18"/>
      <c r="B46" s="20" t="s">
        <v>1144</v>
      </c>
      <c r="C46" s="27">
        <v>222181.6</v>
      </c>
    </row>
    <row r="47" spans="1:13" x14ac:dyDescent="0.2">
      <c r="A47" s="18"/>
      <c r="B47" s="20" t="s">
        <v>1145</v>
      </c>
      <c r="C47" s="27">
        <v>71</v>
      </c>
    </row>
    <row r="48" spans="1:13" x14ac:dyDescent="0.2">
      <c r="A48" s="18"/>
      <c r="B48" s="20" t="s">
        <v>1146</v>
      </c>
      <c r="C48" s="19">
        <v>11.05775</v>
      </c>
    </row>
    <row r="49" spans="1:2" x14ac:dyDescent="0.2">
      <c r="A49" s="13"/>
    </row>
    <row r="50" spans="1:2" x14ac:dyDescent="0.2">
      <c r="A50" s="10"/>
      <c r="B50" s="25"/>
    </row>
    <row r="51" spans="1:2" x14ac:dyDescent="0.2">
      <c r="A51" s="10"/>
      <c r="B51" s="14"/>
    </row>
    <row r="52" spans="1:2" x14ac:dyDescent="0.2">
      <c r="A52" s="10"/>
    </row>
    <row r="53" spans="1:2" x14ac:dyDescent="0.2">
      <c r="A53" s="10"/>
    </row>
    <row r="54" spans="1:2" x14ac:dyDescent="0.2">
      <c r="A54" s="10"/>
    </row>
    <row r="55" spans="1:2" x14ac:dyDescent="0.2">
      <c r="A55" s="10"/>
    </row>
  </sheetData>
  <mergeCells count="4">
    <mergeCell ref="C3:D3"/>
    <mergeCell ref="E3:F3"/>
    <mergeCell ref="G3:H3"/>
    <mergeCell ref="I3:J3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51"/>
  <sheetViews>
    <sheetView zoomScaleNormal="100" workbookViewId="0"/>
  </sheetViews>
  <sheetFormatPr defaultRowHeight="15" x14ac:dyDescent="0.2"/>
  <cols>
    <col min="1" max="1" width="11.7109375" style="14" customWidth="1"/>
    <col min="2" max="2" width="21.85546875" style="14" bestFit="1" customWidth="1"/>
    <col min="3" max="3" width="17.5703125" style="14" customWidth="1"/>
    <col min="4" max="4" width="7" style="14" bestFit="1" customWidth="1"/>
    <col min="5" max="5" width="11.7109375" style="14" bestFit="1" customWidth="1"/>
    <col min="6" max="6" width="7" style="14" bestFit="1" customWidth="1"/>
    <col min="7" max="7" width="11.7109375" style="14" bestFit="1" customWidth="1"/>
    <col min="8" max="8" width="7" style="14" bestFit="1" customWidth="1"/>
    <col min="9" max="9" width="10.42578125" style="14" bestFit="1" customWidth="1"/>
    <col min="10" max="10" width="7" style="14" bestFit="1" customWidth="1"/>
    <col min="11" max="11" width="9.5703125" style="14" bestFit="1" customWidth="1"/>
    <col min="12" max="12" width="7" style="14" bestFit="1" customWidth="1"/>
    <col min="13" max="14" width="9.140625" style="14" customWidth="1"/>
    <col min="15" max="15" width="9" style="14" customWidth="1"/>
    <col min="16" max="16" width="7" style="14" bestFit="1" customWidth="1"/>
    <col min="17" max="17" width="9.5703125" style="14" bestFit="1" customWidth="1"/>
    <col min="18" max="18" width="7" style="14" bestFit="1" customWidth="1"/>
    <col min="19" max="19" width="9" style="14" customWidth="1"/>
    <col min="20" max="20" width="7" style="14" bestFit="1" customWidth="1"/>
    <col min="21" max="21" width="9" style="14" customWidth="1"/>
    <col min="22" max="22" width="7" style="14" bestFit="1" customWidth="1"/>
    <col min="23" max="24" width="9.5703125" style="14" customWidth="1"/>
    <col min="25" max="25" width="9.5703125" style="14" bestFit="1" customWidth="1"/>
    <col min="26" max="26" width="7" style="14" bestFit="1" customWidth="1"/>
    <col min="27" max="27" width="10.28515625" style="14" customWidth="1"/>
    <col min="28" max="28" width="8.5703125" style="14" customWidth="1"/>
    <col min="29" max="29" width="9" style="14" customWidth="1"/>
    <col min="30" max="30" width="7" style="14" bestFit="1" customWidth="1"/>
    <col min="31" max="31" width="9" style="14" customWidth="1"/>
    <col min="32" max="32" width="7" style="14" bestFit="1" customWidth="1"/>
    <col min="33" max="34" width="9.28515625" style="14" customWidth="1"/>
    <col min="35" max="36" width="9" style="14" customWidth="1"/>
    <col min="37" max="37" width="11.7109375" style="14" bestFit="1" customWidth="1"/>
    <col min="38" max="38" width="7" style="14" bestFit="1" customWidth="1"/>
    <col min="39" max="39" width="15.42578125" style="14" bestFit="1" customWidth="1"/>
    <col min="40" max="40" width="6.140625" style="14" bestFit="1" customWidth="1"/>
    <col min="41" max="42" width="10.7109375" style="14" customWidth="1"/>
    <col min="43" max="43" width="11.7109375" style="14" bestFit="1" customWidth="1"/>
    <col min="44" max="44" width="7" style="14" bestFit="1" customWidth="1"/>
    <col min="45" max="45" width="11.7109375" style="14" bestFit="1" customWidth="1"/>
    <col min="46" max="46" width="7" style="14" bestFit="1" customWidth="1"/>
    <col min="47" max="47" width="11.7109375" style="14" bestFit="1" customWidth="1"/>
    <col min="48" max="48" width="7" style="14" bestFit="1" customWidth="1"/>
    <col min="49" max="50" width="11.7109375" style="14" customWidth="1"/>
    <col min="51" max="51" width="11.7109375" style="14" bestFit="1" customWidth="1"/>
    <col min="52" max="52" width="7" style="14" bestFit="1" customWidth="1"/>
    <col min="53" max="54" width="10.5703125" style="14" customWidth="1"/>
    <col min="55" max="16384" width="9.140625" style="14"/>
  </cols>
  <sheetData>
    <row r="1" spans="1:54" s="203" customFormat="1" ht="15.75" x14ac:dyDescent="0.25">
      <c r="A1" s="50" t="s">
        <v>1285</v>
      </c>
      <c r="B1" s="464"/>
    </row>
    <row r="2" spans="1:54" s="203" customFormat="1" ht="15.75" x14ac:dyDescent="0.25">
      <c r="B2" s="464"/>
    </row>
    <row r="3" spans="1:54" s="203" customFormat="1" ht="15.75" x14ac:dyDescent="0.25">
      <c r="A3" s="212"/>
      <c r="B3" s="464"/>
    </row>
    <row r="4" spans="1:54" s="204" customFormat="1" ht="34.5" customHeight="1" x14ac:dyDescent="0.2">
      <c r="A4" s="204" t="s">
        <v>0</v>
      </c>
      <c r="B4" s="465" t="s">
        <v>1</v>
      </c>
      <c r="C4" s="504" t="s">
        <v>1229</v>
      </c>
      <c r="D4" s="504"/>
      <c r="E4" s="501" t="s">
        <v>1160</v>
      </c>
      <c r="F4" s="501"/>
      <c r="G4" s="501" t="s">
        <v>1127</v>
      </c>
      <c r="H4" s="501"/>
      <c r="I4" s="501" t="s">
        <v>1128</v>
      </c>
      <c r="J4" s="501"/>
      <c r="K4" s="502" t="s">
        <v>1153</v>
      </c>
      <c r="L4" s="502"/>
      <c r="M4" s="502" t="s">
        <v>1150</v>
      </c>
      <c r="N4" s="502"/>
      <c r="O4" s="502" t="s">
        <v>1151</v>
      </c>
      <c r="P4" s="502"/>
      <c r="Q4" s="504" t="s">
        <v>1205</v>
      </c>
      <c r="R4" s="504"/>
      <c r="S4" s="502" t="s">
        <v>510</v>
      </c>
      <c r="T4" s="502"/>
      <c r="U4" s="502" t="s">
        <v>497</v>
      </c>
      <c r="V4" s="502"/>
      <c r="W4" s="502" t="s">
        <v>1162</v>
      </c>
      <c r="X4" s="502"/>
      <c r="Y4" s="502" t="s">
        <v>496</v>
      </c>
      <c r="Z4" s="502"/>
      <c r="AA4" s="502" t="s">
        <v>1161</v>
      </c>
      <c r="AB4" s="502"/>
      <c r="AC4" s="502" t="s">
        <v>495</v>
      </c>
      <c r="AD4" s="502"/>
      <c r="AE4" s="502" t="s">
        <v>1143</v>
      </c>
      <c r="AF4" s="502"/>
      <c r="AG4" s="504" t="s">
        <v>507</v>
      </c>
      <c r="AH4" s="504"/>
      <c r="AI4" s="502" t="s">
        <v>498</v>
      </c>
      <c r="AJ4" s="502"/>
      <c r="AK4" s="502" t="s">
        <v>1147</v>
      </c>
      <c r="AL4" s="502"/>
      <c r="AM4" s="503" t="s">
        <v>1157</v>
      </c>
      <c r="AN4" s="503"/>
      <c r="AO4" s="500" t="s">
        <v>1148</v>
      </c>
      <c r="AP4" s="500"/>
      <c r="AQ4" s="500" t="s">
        <v>499</v>
      </c>
      <c r="AR4" s="500"/>
      <c r="AS4" s="500" t="s">
        <v>1149</v>
      </c>
      <c r="AT4" s="500"/>
      <c r="AU4" s="500" t="s">
        <v>1163</v>
      </c>
      <c r="AV4" s="500"/>
      <c r="AW4" s="501" t="s">
        <v>1164</v>
      </c>
      <c r="AX4" s="501"/>
      <c r="AY4" s="500" t="s">
        <v>1165</v>
      </c>
      <c r="AZ4" s="500"/>
      <c r="BA4" s="500" t="s">
        <v>1203</v>
      </c>
      <c r="BB4" s="500"/>
    </row>
    <row r="5" spans="1:54" s="203" customFormat="1" ht="15.75" x14ac:dyDescent="0.25">
      <c r="A5" s="51"/>
      <c r="B5" s="51"/>
      <c r="C5" s="51" t="s">
        <v>500</v>
      </c>
      <c r="D5" s="51" t="s">
        <v>501</v>
      </c>
      <c r="E5" s="51" t="s">
        <v>500</v>
      </c>
      <c r="F5" s="51" t="s">
        <v>501</v>
      </c>
      <c r="G5" s="51" t="s">
        <v>500</v>
      </c>
      <c r="H5" s="51" t="s">
        <v>501</v>
      </c>
      <c r="I5" s="51" t="s">
        <v>500</v>
      </c>
      <c r="J5" s="51" t="s">
        <v>501</v>
      </c>
      <c r="K5" s="51" t="s">
        <v>500</v>
      </c>
      <c r="L5" s="51" t="s">
        <v>501</v>
      </c>
      <c r="M5" s="51" t="s">
        <v>500</v>
      </c>
      <c r="N5" s="51" t="s">
        <v>501</v>
      </c>
      <c r="O5" s="51" t="s">
        <v>500</v>
      </c>
      <c r="P5" s="51" t="s">
        <v>501</v>
      </c>
      <c r="Q5" s="191" t="s">
        <v>500</v>
      </c>
      <c r="R5" s="51" t="s">
        <v>501</v>
      </c>
      <c r="S5" s="51" t="s">
        <v>500</v>
      </c>
      <c r="T5" s="51" t="s">
        <v>501</v>
      </c>
      <c r="U5" s="51" t="s">
        <v>500</v>
      </c>
      <c r="V5" s="51" t="s">
        <v>501</v>
      </c>
      <c r="W5" s="51" t="s">
        <v>500</v>
      </c>
      <c r="X5" s="51" t="s">
        <v>501</v>
      </c>
      <c r="Y5" s="51" t="s">
        <v>500</v>
      </c>
      <c r="Z5" s="51" t="s">
        <v>501</v>
      </c>
      <c r="AA5" s="51" t="s">
        <v>500</v>
      </c>
      <c r="AB5" s="51" t="s">
        <v>501</v>
      </c>
      <c r="AC5" s="51" t="s">
        <v>500</v>
      </c>
      <c r="AD5" s="51" t="s">
        <v>501</v>
      </c>
      <c r="AE5" s="51" t="s">
        <v>500</v>
      </c>
      <c r="AF5" s="51" t="s">
        <v>501</v>
      </c>
      <c r="AG5" s="51" t="s">
        <v>500</v>
      </c>
      <c r="AH5" s="51" t="s">
        <v>501</v>
      </c>
      <c r="AI5" s="51" t="s">
        <v>500</v>
      </c>
      <c r="AJ5" s="51" t="s">
        <v>501</v>
      </c>
      <c r="AK5" s="51" t="s">
        <v>500</v>
      </c>
      <c r="AL5" s="51" t="s">
        <v>501</v>
      </c>
      <c r="AM5" s="192" t="s">
        <v>1158</v>
      </c>
      <c r="AN5" s="192" t="s">
        <v>1159</v>
      </c>
      <c r="AO5" s="51" t="s">
        <v>500</v>
      </c>
      <c r="AP5" s="51" t="s">
        <v>501</v>
      </c>
      <c r="AQ5" s="51" t="s">
        <v>500</v>
      </c>
      <c r="AR5" s="51" t="s">
        <v>501</v>
      </c>
      <c r="AS5" s="51" t="s">
        <v>500</v>
      </c>
      <c r="AT5" s="51" t="s">
        <v>501</v>
      </c>
      <c r="AU5" s="51" t="s">
        <v>500</v>
      </c>
      <c r="AV5" s="51" t="s">
        <v>501</v>
      </c>
      <c r="AW5" s="51" t="s">
        <v>500</v>
      </c>
      <c r="AX5" s="51" t="s">
        <v>501</v>
      </c>
      <c r="AY5" s="51" t="s">
        <v>500</v>
      </c>
      <c r="AZ5" s="51" t="s">
        <v>501</v>
      </c>
      <c r="BA5" s="51" t="s">
        <v>500</v>
      </c>
      <c r="BB5" s="51" t="s">
        <v>501</v>
      </c>
    </row>
    <row r="6" spans="1:54" x14ac:dyDescent="0.2">
      <c r="A6" s="73">
        <v>1</v>
      </c>
      <c r="B6" s="73" t="s">
        <v>5</v>
      </c>
      <c r="C6" s="213">
        <v>2508.06</v>
      </c>
      <c r="D6" s="213">
        <v>38</v>
      </c>
      <c r="E6" s="213">
        <v>921.33</v>
      </c>
      <c r="F6" s="36">
        <v>38</v>
      </c>
      <c r="G6" s="213">
        <v>2770.7</v>
      </c>
      <c r="H6" s="213">
        <v>38</v>
      </c>
      <c r="I6" s="213">
        <v>2196.83</v>
      </c>
      <c r="J6" s="214">
        <v>38</v>
      </c>
      <c r="K6" s="213">
        <v>2099</v>
      </c>
      <c r="L6" s="214">
        <v>35</v>
      </c>
      <c r="M6" s="213">
        <v>2145.33</v>
      </c>
      <c r="N6" s="214">
        <v>35</v>
      </c>
      <c r="O6" s="213">
        <v>3045.33</v>
      </c>
      <c r="P6" s="36">
        <v>38</v>
      </c>
      <c r="Q6" s="213">
        <v>2860.67</v>
      </c>
      <c r="R6" s="214">
        <v>37</v>
      </c>
      <c r="S6" s="213">
        <v>1624.09</v>
      </c>
      <c r="T6" s="214">
        <v>38</v>
      </c>
      <c r="U6" s="213">
        <v>803.86</v>
      </c>
      <c r="V6" s="214">
        <v>38</v>
      </c>
      <c r="W6" s="213">
        <v>2064.58</v>
      </c>
      <c r="X6" s="214">
        <v>37</v>
      </c>
      <c r="Y6" s="213">
        <v>3402.85</v>
      </c>
      <c r="Z6" s="214">
        <v>35</v>
      </c>
      <c r="AA6" s="213">
        <v>1712.63</v>
      </c>
      <c r="AB6" s="214">
        <v>38</v>
      </c>
      <c r="AC6" s="213">
        <v>3969.99</v>
      </c>
      <c r="AD6" s="214">
        <v>38</v>
      </c>
      <c r="AE6" s="213">
        <v>2342.54</v>
      </c>
      <c r="AF6" s="214">
        <v>38</v>
      </c>
      <c r="AG6" s="213">
        <v>3286.28</v>
      </c>
      <c r="AH6" s="214">
        <v>37</v>
      </c>
      <c r="AI6" s="213">
        <v>4142.6000000000004</v>
      </c>
      <c r="AJ6" s="214">
        <v>38</v>
      </c>
      <c r="AK6" s="213">
        <v>970.64</v>
      </c>
      <c r="AL6" s="214">
        <v>38</v>
      </c>
      <c r="AM6" s="213">
        <v>1271.03</v>
      </c>
      <c r="AN6" s="214">
        <v>38</v>
      </c>
      <c r="AO6" s="213">
        <v>3723.41</v>
      </c>
      <c r="AP6" s="214">
        <v>36</v>
      </c>
      <c r="AQ6" s="213">
        <v>3057.63</v>
      </c>
      <c r="AR6" s="214">
        <v>38</v>
      </c>
      <c r="AS6" s="213">
        <v>2400.83</v>
      </c>
      <c r="AT6" s="214">
        <v>38</v>
      </c>
      <c r="AU6" s="213">
        <v>3429.75</v>
      </c>
      <c r="AV6" s="214">
        <v>37</v>
      </c>
      <c r="AW6" s="213">
        <v>2934.34</v>
      </c>
      <c r="AX6" s="214">
        <v>38</v>
      </c>
      <c r="AY6" s="213">
        <v>2604.8200000000002</v>
      </c>
      <c r="AZ6" s="214">
        <v>38</v>
      </c>
      <c r="BA6" s="213">
        <v>2716.9</v>
      </c>
      <c r="BB6" s="214">
        <v>36</v>
      </c>
    </row>
    <row r="7" spans="1:54" x14ac:dyDescent="0.2">
      <c r="A7" s="73">
        <v>2</v>
      </c>
      <c r="B7" s="73" t="s">
        <v>7</v>
      </c>
      <c r="C7" s="213">
        <v>2922.78</v>
      </c>
      <c r="D7" s="213">
        <v>37</v>
      </c>
      <c r="E7" s="213">
        <v>1652.11</v>
      </c>
      <c r="F7" s="36">
        <v>34</v>
      </c>
      <c r="G7" s="213">
        <v>4232.2700000000004</v>
      </c>
      <c r="H7" s="213">
        <v>37</v>
      </c>
      <c r="I7" s="213">
        <v>2876.06</v>
      </c>
      <c r="J7" s="214">
        <v>36</v>
      </c>
      <c r="K7" s="213">
        <v>1703</v>
      </c>
      <c r="L7" s="214">
        <v>36</v>
      </c>
      <c r="M7" s="213">
        <v>1757.67</v>
      </c>
      <c r="N7" s="214">
        <v>36</v>
      </c>
      <c r="O7" s="213">
        <v>3344.67</v>
      </c>
      <c r="P7" s="36">
        <v>37</v>
      </c>
      <c r="Q7" s="213">
        <v>3395.33</v>
      </c>
      <c r="R7" s="214">
        <v>35</v>
      </c>
      <c r="S7" s="213">
        <v>2271.2600000000002</v>
      </c>
      <c r="T7" s="214">
        <v>37</v>
      </c>
      <c r="U7" s="213">
        <v>1790.87</v>
      </c>
      <c r="V7" s="214">
        <v>37</v>
      </c>
      <c r="W7" s="213">
        <v>1983.88</v>
      </c>
      <c r="X7" s="214">
        <v>38</v>
      </c>
      <c r="Y7" s="213">
        <v>3241.45</v>
      </c>
      <c r="Z7" s="214">
        <v>37</v>
      </c>
      <c r="AA7" s="213">
        <v>1748.5</v>
      </c>
      <c r="AB7" s="214">
        <v>37</v>
      </c>
      <c r="AC7" s="213">
        <v>4037.24</v>
      </c>
      <c r="AD7" s="214">
        <v>37</v>
      </c>
      <c r="AE7" s="213">
        <v>2970.21</v>
      </c>
      <c r="AF7" s="214">
        <v>37</v>
      </c>
      <c r="AG7" s="213">
        <v>3129.37</v>
      </c>
      <c r="AH7" s="214">
        <v>38</v>
      </c>
      <c r="AI7" s="213">
        <v>4682.84</v>
      </c>
      <c r="AJ7" s="214">
        <v>37</v>
      </c>
      <c r="AK7" s="213">
        <v>2828.98</v>
      </c>
      <c r="AL7" s="214">
        <v>26</v>
      </c>
      <c r="AM7" s="213">
        <v>1607.28</v>
      </c>
      <c r="AN7" s="214">
        <v>37</v>
      </c>
      <c r="AO7" s="213">
        <v>3696.51</v>
      </c>
      <c r="AP7" s="214">
        <v>37</v>
      </c>
      <c r="AQ7" s="213">
        <v>3456.65</v>
      </c>
      <c r="AR7" s="214">
        <v>34</v>
      </c>
      <c r="AS7" s="213">
        <v>3057.63</v>
      </c>
      <c r="AT7" s="214">
        <v>37</v>
      </c>
      <c r="AU7" s="213">
        <v>3342.33</v>
      </c>
      <c r="AV7" s="214">
        <v>38</v>
      </c>
      <c r="AW7" s="213">
        <v>4234.51</v>
      </c>
      <c r="AX7" s="214">
        <v>37</v>
      </c>
      <c r="AY7" s="213">
        <v>2667.58</v>
      </c>
      <c r="AZ7" s="214">
        <v>37</v>
      </c>
      <c r="BA7" s="213">
        <v>2266.33</v>
      </c>
      <c r="BB7" s="214">
        <v>38</v>
      </c>
    </row>
    <row r="8" spans="1:54" x14ac:dyDescent="0.2">
      <c r="A8" s="73">
        <v>3</v>
      </c>
      <c r="B8" s="73" t="s">
        <v>8</v>
      </c>
      <c r="C8" s="213">
        <v>3257.18</v>
      </c>
      <c r="D8" s="213">
        <v>36</v>
      </c>
      <c r="E8" s="213">
        <v>1273.27</v>
      </c>
      <c r="F8" s="36">
        <v>36</v>
      </c>
      <c r="G8" s="213">
        <v>5158.08</v>
      </c>
      <c r="H8" s="213">
        <v>31</v>
      </c>
      <c r="I8" s="213">
        <v>3279.56</v>
      </c>
      <c r="J8" s="214">
        <v>33</v>
      </c>
      <c r="K8" s="213">
        <v>1441</v>
      </c>
      <c r="L8" s="214">
        <v>38</v>
      </c>
      <c r="M8" s="213">
        <v>1088.33</v>
      </c>
      <c r="N8" s="214">
        <v>37</v>
      </c>
      <c r="O8" s="213">
        <v>3609</v>
      </c>
      <c r="P8" s="36">
        <v>35</v>
      </c>
      <c r="Q8" s="213">
        <v>2829.67</v>
      </c>
      <c r="R8" s="214">
        <v>38</v>
      </c>
      <c r="S8" s="213">
        <v>3970.89</v>
      </c>
      <c r="T8" s="214">
        <v>13</v>
      </c>
      <c r="U8" s="213">
        <v>2221.7199999999998</v>
      </c>
      <c r="V8" s="214">
        <v>35</v>
      </c>
      <c r="W8" s="213">
        <v>2813.29</v>
      </c>
      <c r="X8" s="214">
        <v>36</v>
      </c>
      <c r="Y8" s="213">
        <v>3322.15</v>
      </c>
      <c r="Z8" s="214">
        <v>36</v>
      </c>
      <c r="AA8" s="213">
        <v>2320.13</v>
      </c>
      <c r="AB8" s="214">
        <v>36</v>
      </c>
      <c r="AC8" s="213">
        <v>4052.93</v>
      </c>
      <c r="AD8" s="214">
        <v>36</v>
      </c>
      <c r="AE8" s="213">
        <v>3140.58</v>
      </c>
      <c r="AF8" s="214">
        <v>34</v>
      </c>
      <c r="AG8" s="213">
        <v>3938.61</v>
      </c>
      <c r="AH8" s="214">
        <v>33</v>
      </c>
      <c r="AI8" s="213">
        <v>5530.19</v>
      </c>
      <c r="AJ8" s="214">
        <v>27</v>
      </c>
      <c r="AK8" s="213">
        <v>2001.81</v>
      </c>
      <c r="AL8" s="214">
        <v>35</v>
      </c>
      <c r="AM8" s="213">
        <v>2222.61</v>
      </c>
      <c r="AN8" s="214">
        <v>36</v>
      </c>
      <c r="AO8" s="213">
        <v>3653.92</v>
      </c>
      <c r="AP8" s="214">
        <v>38</v>
      </c>
      <c r="AQ8" s="213">
        <v>3145.06</v>
      </c>
      <c r="AR8" s="214">
        <v>37</v>
      </c>
      <c r="AS8" s="213">
        <v>3945.33</v>
      </c>
      <c r="AT8" s="214">
        <v>24</v>
      </c>
      <c r="AU8" s="213">
        <v>3978.96</v>
      </c>
      <c r="AV8" s="214">
        <v>30</v>
      </c>
      <c r="AW8" s="213">
        <v>4564.03</v>
      </c>
      <c r="AX8" s="214">
        <v>36</v>
      </c>
      <c r="AY8" s="213">
        <v>4326.42</v>
      </c>
      <c r="AZ8" s="214">
        <v>34</v>
      </c>
      <c r="BA8" s="213">
        <v>2353.75</v>
      </c>
      <c r="BB8" s="214">
        <v>37</v>
      </c>
    </row>
    <row r="9" spans="1:54" x14ac:dyDescent="0.2">
      <c r="A9" s="73">
        <v>4</v>
      </c>
      <c r="B9" s="73" t="s">
        <v>9</v>
      </c>
      <c r="C9" s="213">
        <v>4207.1000000000004</v>
      </c>
      <c r="D9" s="213">
        <v>29</v>
      </c>
      <c r="E9" s="213">
        <v>1744.02</v>
      </c>
      <c r="F9" s="36">
        <v>33</v>
      </c>
      <c r="G9" s="213">
        <v>5409.14</v>
      </c>
      <c r="H9" s="213">
        <v>26</v>
      </c>
      <c r="I9" s="213">
        <v>3649.43</v>
      </c>
      <c r="J9" s="214">
        <v>24</v>
      </c>
      <c r="K9" s="213">
        <v>2519.67</v>
      </c>
      <c r="L9" s="214">
        <v>25</v>
      </c>
      <c r="M9" s="213">
        <v>2888.33</v>
      </c>
      <c r="N9" s="214">
        <v>23</v>
      </c>
      <c r="O9" s="213">
        <v>4838</v>
      </c>
      <c r="P9" s="36">
        <v>27</v>
      </c>
      <c r="Q9" s="213">
        <v>4092</v>
      </c>
      <c r="R9" s="214">
        <v>30</v>
      </c>
      <c r="S9" s="213">
        <v>3405.09</v>
      </c>
      <c r="T9" s="214">
        <v>29</v>
      </c>
      <c r="U9" s="213">
        <v>2927.17</v>
      </c>
      <c r="V9" s="214">
        <v>23</v>
      </c>
      <c r="W9" s="213">
        <v>4232.2700000000004</v>
      </c>
      <c r="X9" s="214">
        <v>14</v>
      </c>
      <c r="Y9" s="213">
        <v>5025.82</v>
      </c>
      <c r="Z9" s="214">
        <v>32</v>
      </c>
      <c r="AA9" s="213">
        <v>3826.53</v>
      </c>
      <c r="AB9" s="214">
        <v>9</v>
      </c>
      <c r="AC9" s="213">
        <v>4745.6099999999997</v>
      </c>
      <c r="AD9" s="214">
        <v>34</v>
      </c>
      <c r="AE9" s="213">
        <v>3490.28</v>
      </c>
      <c r="AF9" s="214">
        <v>21</v>
      </c>
      <c r="AG9" s="213">
        <v>5364.31</v>
      </c>
      <c r="AH9" s="214">
        <v>11</v>
      </c>
      <c r="AI9" s="213">
        <v>6384.27</v>
      </c>
      <c r="AJ9" s="214">
        <v>1</v>
      </c>
      <c r="AK9" s="213">
        <v>2582.4</v>
      </c>
      <c r="AL9" s="214">
        <v>31</v>
      </c>
      <c r="AM9" s="213">
        <v>3655.04</v>
      </c>
      <c r="AN9" s="214">
        <v>22</v>
      </c>
      <c r="AO9" s="213">
        <v>6146.65</v>
      </c>
      <c r="AP9" s="214">
        <v>5</v>
      </c>
      <c r="AQ9" s="213">
        <v>4718.71</v>
      </c>
      <c r="AR9" s="214">
        <v>18</v>
      </c>
      <c r="AS9" s="213">
        <v>4160.53</v>
      </c>
      <c r="AT9" s="214">
        <v>17</v>
      </c>
      <c r="AU9" s="213">
        <v>3952.06</v>
      </c>
      <c r="AV9" s="214">
        <v>32</v>
      </c>
      <c r="AW9" s="213">
        <v>5633.31</v>
      </c>
      <c r="AX9" s="214">
        <v>16</v>
      </c>
      <c r="AY9" s="213">
        <v>5395.69</v>
      </c>
      <c r="AZ9" s="214">
        <v>28</v>
      </c>
      <c r="BA9" s="213">
        <v>2959</v>
      </c>
      <c r="BB9" s="214">
        <v>34</v>
      </c>
    </row>
    <row r="10" spans="1:54" x14ac:dyDescent="0.2">
      <c r="A10" s="73">
        <v>5</v>
      </c>
      <c r="B10" s="90" t="s">
        <v>571</v>
      </c>
      <c r="C10" s="213">
        <v>4576.7299999999996</v>
      </c>
      <c r="D10" s="213">
        <v>6</v>
      </c>
      <c r="E10" s="213">
        <v>3248.18</v>
      </c>
      <c r="F10" s="36">
        <v>9</v>
      </c>
      <c r="G10" s="213">
        <v>5891.1</v>
      </c>
      <c r="H10" s="213">
        <v>15</v>
      </c>
      <c r="I10" s="213">
        <v>4324.18</v>
      </c>
      <c r="J10" s="214">
        <v>12</v>
      </c>
      <c r="K10" s="213">
        <v>3031.33</v>
      </c>
      <c r="L10" s="214">
        <v>12</v>
      </c>
      <c r="M10" s="213">
        <v>4490.33</v>
      </c>
      <c r="N10" s="214">
        <v>1</v>
      </c>
      <c r="O10" s="213">
        <v>5511.33</v>
      </c>
      <c r="P10" s="36">
        <v>7</v>
      </c>
      <c r="Q10" s="213">
        <v>5271.67</v>
      </c>
      <c r="R10" s="214">
        <v>6</v>
      </c>
      <c r="S10" s="213">
        <v>3689.56</v>
      </c>
      <c r="T10" s="214">
        <v>23</v>
      </c>
      <c r="U10" s="213">
        <v>3759.95</v>
      </c>
      <c r="V10" s="214">
        <v>8</v>
      </c>
      <c r="W10" s="213">
        <v>4324.18</v>
      </c>
      <c r="X10" s="214">
        <v>11</v>
      </c>
      <c r="Y10" s="213">
        <v>6404.44</v>
      </c>
      <c r="Z10" s="214">
        <v>8</v>
      </c>
      <c r="AA10" s="213">
        <v>3057.63</v>
      </c>
      <c r="AB10" s="214">
        <v>24</v>
      </c>
      <c r="AC10" s="213">
        <v>5944.9</v>
      </c>
      <c r="AD10" s="214">
        <v>9</v>
      </c>
      <c r="AE10" s="213">
        <v>3358.02</v>
      </c>
      <c r="AF10" s="214">
        <v>25</v>
      </c>
      <c r="AG10" s="213">
        <v>5232.05</v>
      </c>
      <c r="AH10" s="214">
        <v>16</v>
      </c>
      <c r="AI10" s="213">
        <v>5794.71</v>
      </c>
      <c r="AJ10" s="214">
        <v>16</v>
      </c>
      <c r="AK10" s="213">
        <v>3535.11</v>
      </c>
      <c r="AL10" s="214">
        <v>14</v>
      </c>
      <c r="AM10" s="213">
        <v>4354.4399999999996</v>
      </c>
      <c r="AN10" s="214">
        <v>7</v>
      </c>
      <c r="AO10" s="213">
        <v>4974.26</v>
      </c>
      <c r="AP10" s="214">
        <v>24</v>
      </c>
      <c r="AQ10" s="213">
        <v>4889.08</v>
      </c>
      <c r="AR10" s="214">
        <v>11</v>
      </c>
      <c r="AS10" s="213">
        <v>3680.82</v>
      </c>
      <c r="AT10" s="214">
        <v>32</v>
      </c>
      <c r="AU10" s="213">
        <v>3940.85</v>
      </c>
      <c r="AV10" s="214">
        <v>33</v>
      </c>
      <c r="AW10" s="213">
        <v>5599.68</v>
      </c>
      <c r="AX10" s="214">
        <v>17</v>
      </c>
      <c r="AY10" s="213">
        <v>5678.14</v>
      </c>
      <c r="AZ10" s="214">
        <v>21</v>
      </c>
      <c r="BA10" s="213">
        <v>4337.63</v>
      </c>
      <c r="BB10" s="214">
        <v>27</v>
      </c>
    </row>
    <row r="11" spans="1:54" x14ac:dyDescent="0.2">
      <c r="A11" s="73">
        <v>6</v>
      </c>
      <c r="B11" s="91" t="s">
        <v>573</v>
      </c>
      <c r="C11" s="213">
        <v>4451.54</v>
      </c>
      <c r="D11" s="213">
        <v>15</v>
      </c>
      <c r="E11" s="213">
        <v>2914.17</v>
      </c>
      <c r="F11" s="36">
        <v>17</v>
      </c>
      <c r="G11" s="213">
        <v>5346.38</v>
      </c>
      <c r="H11" s="213">
        <v>28</v>
      </c>
      <c r="I11" s="213">
        <v>3391.64</v>
      </c>
      <c r="J11" s="214">
        <v>32</v>
      </c>
      <c r="K11" s="213">
        <v>2533</v>
      </c>
      <c r="L11" s="214">
        <v>23</v>
      </c>
      <c r="M11" s="213">
        <v>4146</v>
      </c>
      <c r="N11" s="214">
        <v>2</v>
      </c>
      <c r="O11" s="213">
        <v>5219</v>
      </c>
      <c r="P11" s="36">
        <v>17</v>
      </c>
      <c r="Q11" s="213">
        <v>4826</v>
      </c>
      <c r="R11" s="214">
        <v>15</v>
      </c>
      <c r="S11" s="213">
        <v>4376.8500000000004</v>
      </c>
      <c r="T11" s="214">
        <v>5</v>
      </c>
      <c r="U11" s="213">
        <v>4233.84</v>
      </c>
      <c r="V11" s="214">
        <v>1</v>
      </c>
      <c r="W11" s="213">
        <v>3994.65</v>
      </c>
      <c r="X11" s="214">
        <v>21</v>
      </c>
      <c r="Y11" s="213">
        <v>5418.11</v>
      </c>
      <c r="Z11" s="214">
        <v>26</v>
      </c>
      <c r="AA11" s="213">
        <v>4687.33</v>
      </c>
      <c r="AB11" s="214">
        <v>1</v>
      </c>
      <c r="AC11" s="213">
        <v>5453.98</v>
      </c>
      <c r="AD11" s="214">
        <v>22</v>
      </c>
      <c r="AE11" s="213">
        <v>3131.61</v>
      </c>
      <c r="AF11" s="214">
        <v>35</v>
      </c>
      <c r="AG11" s="213">
        <v>5498.81</v>
      </c>
      <c r="AH11" s="214">
        <v>8</v>
      </c>
      <c r="AI11" s="213">
        <v>5418.11</v>
      </c>
      <c r="AJ11" s="214">
        <v>30</v>
      </c>
      <c r="AK11" s="213">
        <v>4091.04</v>
      </c>
      <c r="AL11" s="214">
        <v>4</v>
      </c>
      <c r="AM11" s="213">
        <v>4630.16</v>
      </c>
      <c r="AN11" s="214">
        <v>4</v>
      </c>
      <c r="AO11" s="213">
        <v>3768.24</v>
      </c>
      <c r="AP11" s="214">
        <v>35</v>
      </c>
      <c r="AQ11" s="213">
        <v>4418.33</v>
      </c>
      <c r="AR11" s="214">
        <v>26</v>
      </c>
      <c r="AS11" s="213">
        <v>3949.82</v>
      </c>
      <c r="AT11" s="214">
        <v>23</v>
      </c>
      <c r="AU11" s="213">
        <v>4442.9799999999996</v>
      </c>
      <c r="AV11" s="214">
        <v>12</v>
      </c>
      <c r="AW11" s="213">
        <v>5063.93</v>
      </c>
      <c r="AX11" s="214">
        <v>33</v>
      </c>
      <c r="AY11" s="213">
        <v>5942.66</v>
      </c>
      <c r="AZ11" s="214">
        <v>12</v>
      </c>
      <c r="BA11" s="213">
        <v>3766</v>
      </c>
      <c r="BB11" s="214">
        <v>30</v>
      </c>
    </row>
    <row r="12" spans="1:54" x14ac:dyDescent="0.2">
      <c r="A12" s="73">
        <v>7</v>
      </c>
      <c r="B12" s="92" t="s">
        <v>575</v>
      </c>
      <c r="C12" s="213">
        <v>4361.74</v>
      </c>
      <c r="D12" s="213">
        <v>23</v>
      </c>
      <c r="E12" s="213">
        <v>3647.19</v>
      </c>
      <c r="F12" s="36">
        <v>3</v>
      </c>
      <c r="G12" s="213">
        <v>5541.4</v>
      </c>
      <c r="H12" s="213">
        <v>21</v>
      </c>
      <c r="I12" s="213">
        <v>3689.78</v>
      </c>
      <c r="J12" s="214">
        <v>23</v>
      </c>
      <c r="K12" s="213">
        <v>3616</v>
      </c>
      <c r="L12" s="214">
        <v>1</v>
      </c>
      <c r="M12" s="213">
        <v>3098.33</v>
      </c>
      <c r="N12" s="214">
        <v>19</v>
      </c>
      <c r="O12" s="213">
        <v>5170.33</v>
      </c>
      <c r="P12" s="36">
        <v>19</v>
      </c>
      <c r="Q12" s="213">
        <v>4636</v>
      </c>
      <c r="R12" s="214">
        <v>22</v>
      </c>
      <c r="S12" s="213">
        <v>3753.45</v>
      </c>
      <c r="T12" s="214">
        <v>22</v>
      </c>
      <c r="U12" s="213">
        <v>3145.96</v>
      </c>
      <c r="V12" s="214">
        <v>21</v>
      </c>
      <c r="W12" s="213">
        <v>3871.36</v>
      </c>
      <c r="X12" s="214">
        <v>26</v>
      </c>
      <c r="Y12" s="213">
        <v>5794.71</v>
      </c>
      <c r="Z12" s="214">
        <v>22</v>
      </c>
      <c r="AA12" s="213">
        <v>2763.98</v>
      </c>
      <c r="AB12" s="214">
        <v>33</v>
      </c>
      <c r="AC12" s="213">
        <v>5949.38</v>
      </c>
      <c r="AD12" s="214">
        <v>8</v>
      </c>
      <c r="AE12" s="213">
        <v>3214.55</v>
      </c>
      <c r="AF12" s="214">
        <v>32</v>
      </c>
      <c r="AG12" s="213">
        <v>5052.72</v>
      </c>
      <c r="AH12" s="214">
        <v>21</v>
      </c>
      <c r="AI12" s="213">
        <v>6039.05</v>
      </c>
      <c r="AJ12" s="214">
        <v>9</v>
      </c>
      <c r="AK12" s="213">
        <v>2723.63</v>
      </c>
      <c r="AL12" s="214">
        <v>29</v>
      </c>
      <c r="AM12" s="213">
        <v>4045.09</v>
      </c>
      <c r="AN12" s="214">
        <v>14</v>
      </c>
      <c r="AO12" s="213">
        <v>5196.18</v>
      </c>
      <c r="AP12" s="214">
        <v>19</v>
      </c>
      <c r="AQ12" s="213">
        <v>5400.18</v>
      </c>
      <c r="AR12" s="214">
        <v>6</v>
      </c>
      <c r="AS12" s="213">
        <v>3795.14</v>
      </c>
      <c r="AT12" s="214">
        <v>29</v>
      </c>
      <c r="AU12" s="213">
        <v>3786.18</v>
      </c>
      <c r="AV12" s="214">
        <v>36</v>
      </c>
      <c r="AW12" s="213">
        <v>4927.18</v>
      </c>
      <c r="AX12" s="214">
        <v>35</v>
      </c>
      <c r="AY12" s="213">
        <v>5718.49</v>
      </c>
      <c r="AZ12" s="214">
        <v>18</v>
      </c>
      <c r="BA12" s="213">
        <v>4384.7</v>
      </c>
      <c r="BB12" s="214">
        <v>26</v>
      </c>
    </row>
    <row r="13" spans="1:54" x14ac:dyDescent="0.2">
      <c r="A13" s="73">
        <v>8</v>
      </c>
      <c r="B13" s="93" t="s">
        <v>578</v>
      </c>
      <c r="C13" s="213">
        <v>4250.0600000000004</v>
      </c>
      <c r="D13" s="213">
        <v>25</v>
      </c>
      <c r="E13" s="213">
        <v>2093.7199999999998</v>
      </c>
      <c r="F13" s="36">
        <v>30</v>
      </c>
      <c r="G13" s="213">
        <v>4904.7700000000004</v>
      </c>
      <c r="H13" s="213">
        <v>33</v>
      </c>
      <c r="I13" s="213">
        <v>3813.08</v>
      </c>
      <c r="J13" s="214">
        <v>21</v>
      </c>
      <c r="K13" s="213">
        <v>2504</v>
      </c>
      <c r="L13" s="214">
        <v>26</v>
      </c>
      <c r="M13" s="213">
        <v>3271</v>
      </c>
      <c r="N13" s="214">
        <v>11</v>
      </c>
      <c r="O13" s="213">
        <v>5400</v>
      </c>
      <c r="P13" s="36">
        <v>11</v>
      </c>
      <c r="Q13" s="213">
        <v>4202.33</v>
      </c>
      <c r="R13" s="214">
        <v>28</v>
      </c>
      <c r="S13" s="213">
        <v>3797.61</v>
      </c>
      <c r="T13" s="214">
        <v>17</v>
      </c>
      <c r="U13" s="213">
        <v>2478.39</v>
      </c>
      <c r="V13" s="214">
        <v>34</v>
      </c>
      <c r="W13" s="213">
        <v>4274.8599999999997</v>
      </c>
      <c r="X13" s="214">
        <v>12</v>
      </c>
      <c r="Y13" s="213">
        <v>5442.77</v>
      </c>
      <c r="Z13" s="214">
        <v>25</v>
      </c>
      <c r="AA13" s="213">
        <v>3963.27</v>
      </c>
      <c r="AB13" s="214">
        <v>7</v>
      </c>
      <c r="AC13" s="213">
        <v>5223.08</v>
      </c>
      <c r="AD13" s="214">
        <v>28</v>
      </c>
      <c r="AE13" s="213">
        <v>3340.08</v>
      </c>
      <c r="AF13" s="214">
        <v>26</v>
      </c>
      <c r="AG13" s="213">
        <v>5326.2</v>
      </c>
      <c r="AH13" s="214">
        <v>14</v>
      </c>
      <c r="AI13" s="213">
        <v>5332.93</v>
      </c>
      <c r="AJ13" s="214">
        <v>32</v>
      </c>
      <c r="AK13" s="213">
        <v>4194.16</v>
      </c>
      <c r="AL13" s="214">
        <v>2</v>
      </c>
      <c r="AM13" s="213">
        <v>3702.11</v>
      </c>
      <c r="AN13" s="214">
        <v>21</v>
      </c>
      <c r="AO13" s="213">
        <v>5550.37</v>
      </c>
      <c r="AP13" s="214">
        <v>13</v>
      </c>
      <c r="AQ13" s="213">
        <v>3398.37</v>
      </c>
      <c r="AR13" s="214">
        <v>36</v>
      </c>
      <c r="AS13" s="213">
        <v>3201.1</v>
      </c>
      <c r="AT13" s="214">
        <v>36</v>
      </c>
      <c r="AU13" s="213">
        <v>4716.47</v>
      </c>
      <c r="AV13" s="214">
        <v>6</v>
      </c>
      <c r="AW13" s="213">
        <v>5485.36</v>
      </c>
      <c r="AX13" s="214">
        <v>21</v>
      </c>
      <c r="AY13" s="213">
        <v>6202.69</v>
      </c>
      <c r="AZ13" s="214">
        <v>5</v>
      </c>
      <c r="BA13" s="213">
        <v>4707.5</v>
      </c>
      <c r="BB13" s="214">
        <v>25</v>
      </c>
    </row>
    <row r="14" spans="1:54" x14ac:dyDescent="0.2">
      <c r="A14" s="73">
        <v>9</v>
      </c>
      <c r="B14" s="92" t="s">
        <v>581</v>
      </c>
      <c r="C14" s="213">
        <v>4837.71</v>
      </c>
      <c r="D14" s="213">
        <v>1</v>
      </c>
      <c r="E14" s="213">
        <v>3001.59</v>
      </c>
      <c r="F14" s="36">
        <v>14</v>
      </c>
      <c r="G14" s="213">
        <v>6798.98</v>
      </c>
      <c r="H14" s="213">
        <v>1</v>
      </c>
      <c r="I14" s="213">
        <v>4557.3100000000004</v>
      </c>
      <c r="J14" s="214">
        <v>6</v>
      </c>
      <c r="K14" s="213">
        <v>3048.67</v>
      </c>
      <c r="L14" s="214">
        <v>10</v>
      </c>
      <c r="M14" s="213">
        <v>3272.33</v>
      </c>
      <c r="N14" s="214">
        <v>10</v>
      </c>
      <c r="O14" s="213">
        <v>5304.67</v>
      </c>
      <c r="P14" s="36">
        <v>12</v>
      </c>
      <c r="Q14" s="213">
        <v>5655.33</v>
      </c>
      <c r="R14" s="214">
        <v>2</v>
      </c>
      <c r="S14" s="213">
        <v>4179.3599999999997</v>
      </c>
      <c r="T14" s="214">
        <v>7</v>
      </c>
      <c r="U14" s="213">
        <v>3842.89</v>
      </c>
      <c r="V14" s="214">
        <v>5</v>
      </c>
      <c r="W14" s="213">
        <v>4335.38</v>
      </c>
      <c r="X14" s="214">
        <v>10</v>
      </c>
      <c r="Y14" s="213">
        <v>6720.52</v>
      </c>
      <c r="Z14" s="214">
        <v>2</v>
      </c>
      <c r="AA14" s="213">
        <v>3084.53</v>
      </c>
      <c r="AB14" s="214">
        <v>22</v>
      </c>
      <c r="AC14" s="213">
        <v>6608.43</v>
      </c>
      <c r="AD14" s="214">
        <v>1</v>
      </c>
      <c r="AE14" s="213">
        <v>3169.72</v>
      </c>
      <c r="AF14" s="214">
        <v>33</v>
      </c>
      <c r="AG14" s="213">
        <v>5794.71</v>
      </c>
      <c r="AH14" s="214">
        <v>3</v>
      </c>
      <c r="AI14" s="213">
        <v>6092.85</v>
      </c>
      <c r="AJ14" s="214">
        <v>5</v>
      </c>
      <c r="AK14" s="213">
        <v>4032.76</v>
      </c>
      <c r="AL14" s="214">
        <v>5</v>
      </c>
      <c r="AM14" s="213">
        <v>5147.99</v>
      </c>
      <c r="AN14" s="214">
        <v>1</v>
      </c>
      <c r="AO14" s="213">
        <v>6121.99</v>
      </c>
      <c r="AP14" s="214">
        <v>6</v>
      </c>
      <c r="AQ14" s="213">
        <v>4075.35</v>
      </c>
      <c r="AR14" s="214">
        <v>30</v>
      </c>
      <c r="AS14" s="213">
        <v>4974.26</v>
      </c>
      <c r="AT14" s="214">
        <v>6</v>
      </c>
      <c r="AU14" s="213">
        <v>4398.1499999999996</v>
      </c>
      <c r="AV14" s="214">
        <v>14</v>
      </c>
      <c r="AW14" s="213">
        <v>5826.09</v>
      </c>
      <c r="AX14" s="214">
        <v>6</v>
      </c>
      <c r="AY14" s="213">
        <v>6164.58</v>
      </c>
      <c r="AZ14" s="214">
        <v>7</v>
      </c>
      <c r="BA14" s="213">
        <v>3638.23</v>
      </c>
      <c r="BB14" s="214">
        <v>31</v>
      </c>
    </row>
    <row r="15" spans="1:54" x14ac:dyDescent="0.2">
      <c r="A15" s="73">
        <v>10</v>
      </c>
      <c r="B15" s="91" t="s">
        <v>583</v>
      </c>
      <c r="C15" s="213">
        <v>4304.07</v>
      </c>
      <c r="D15" s="213">
        <v>24</v>
      </c>
      <c r="E15" s="213">
        <v>3277.32</v>
      </c>
      <c r="F15" s="36">
        <v>8</v>
      </c>
      <c r="G15" s="213">
        <v>5653.48</v>
      </c>
      <c r="H15" s="213">
        <v>19</v>
      </c>
      <c r="I15" s="213">
        <v>2950.03</v>
      </c>
      <c r="J15" s="214">
        <v>35</v>
      </c>
      <c r="K15" s="213">
        <v>2524</v>
      </c>
      <c r="L15" s="214">
        <v>24</v>
      </c>
      <c r="M15" s="213">
        <v>3916.67</v>
      </c>
      <c r="N15" s="214">
        <v>3</v>
      </c>
      <c r="O15" s="213">
        <v>4933</v>
      </c>
      <c r="P15" s="36">
        <v>25</v>
      </c>
      <c r="Q15" s="213">
        <v>4918.67</v>
      </c>
      <c r="R15" s="214">
        <v>11</v>
      </c>
      <c r="S15" s="213">
        <v>3795.37</v>
      </c>
      <c r="T15" s="214">
        <v>18</v>
      </c>
      <c r="U15" s="213">
        <v>2873.14</v>
      </c>
      <c r="V15" s="214">
        <v>26</v>
      </c>
      <c r="W15" s="213">
        <v>4409.3599999999997</v>
      </c>
      <c r="X15" s="214">
        <v>6</v>
      </c>
      <c r="Y15" s="213">
        <v>6119.75</v>
      </c>
      <c r="Z15" s="214">
        <v>14</v>
      </c>
      <c r="AA15" s="213">
        <v>2788.63</v>
      </c>
      <c r="AB15" s="214">
        <v>32</v>
      </c>
      <c r="AC15" s="213">
        <v>5583.99</v>
      </c>
      <c r="AD15" s="214">
        <v>18</v>
      </c>
      <c r="AE15" s="213">
        <v>3275.08</v>
      </c>
      <c r="AF15" s="214">
        <v>30</v>
      </c>
      <c r="AG15" s="213">
        <v>4162.78</v>
      </c>
      <c r="AH15" s="214">
        <v>30</v>
      </c>
      <c r="AI15" s="213">
        <v>5128.93</v>
      </c>
      <c r="AJ15" s="214">
        <v>35</v>
      </c>
      <c r="AK15" s="213">
        <v>3207.83</v>
      </c>
      <c r="AL15" s="214">
        <v>19</v>
      </c>
      <c r="AM15" s="213">
        <v>4129.1499999999996</v>
      </c>
      <c r="AN15" s="214">
        <v>10</v>
      </c>
      <c r="AO15" s="213">
        <v>5312.75</v>
      </c>
      <c r="AP15" s="214">
        <v>16</v>
      </c>
      <c r="AQ15" s="213">
        <v>4525.93</v>
      </c>
      <c r="AR15" s="214">
        <v>23</v>
      </c>
      <c r="AS15" s="213">
        <v>3880.33</v>
      </c>
      <c r="AT15" s="214">
        <v>26</v>
      </c>
      <c r="AU15" s="213">
        <v>4454.1899999999996</v>
      </c>
      <c r="AV15" s="214">
        <v>10</v>
      </c>
      <c r="AW15" s="213">
        <v>5642.28</v>
      </c>
      <c r="AX15" s="214">
        <v>13</v>
      </c>
      <c r="AY15" s="213">
        <v>5776.77</v>
      </c>
      <c r="AZ15" s="214">
        <v>15</v>
      </c>
      <c r="BA15" s="213">
        <v>5063.93</v>
      </c>
      <c r="BB15" s="214">
        <v>20</v>
      </c>
    </row>
    <row r="16" spans="1:54" x14ac:dyDescent="0.2">
      <c r="A16" s="73">
        <v>11</v>
      </c>
      <c r="B16" s="91" t="s">
        <v>585</v>
      </c>
      <c r="C16" s="213">
        <v>4062.42</v>
      </c>
      <c r="D16" s="213">
        <v>33</v>
      </c>
      <c r="E16" s="213">
        <v>2257.36</v>
      </c>
      <c r="F16" s="36">
        <v>25</v>
      </c>
      <c r="G16" s="213">
        <v>4857.6899999999996</v>
      </c>
      <c r="H16" s="213">
        <v>34</v>
      </c>
      <c r="I16" s="213">
        <v>3734.62</v>
      </c>
      <c r="J16" s="214">
        <v>22</v>
      </c>
      <c r="K16" s="213">
        <v>2314.33</v>
      </c>
      <c r="L16" s="214">
        <v>32</v>
      </c>
      <c r="M16" s="213">
        <v>2298.33</v>
      </c>
      <c r="N16" s="214">
        <v>33</v>
      </c>
      <c r="O16" s="213">
        <v>5154.33</v>
      </c>
      <c r="P16" s="36">
        <v>20</v>
      </c>
      <c r="Q16" s="213">
        <v>4097.33</v>
      </c>
      <c r="R16" s="214">
        <v>29</v>
      </c>
      <c r="S16" s="213">
        <v>4448.1400000000003</v>
      </c>
      <c r="T16" s="214">
        <v>3</v>
      </c>
      <c r="U16" s="213">
        <v>2498.11</v>
      </c>
      <c r="V16" s="214">
        <v>33</v>
      </c>
      <c r="W16" s="213">
        <v>3956.54</v>
      </c>
      <c r="X16" s="214">
        <v>22</v>
      </c>
      <c r="Y16" s="213">
        <v>5086.34</v>
      </c>
      <c r="Z16" s="214">
        <v>31</v>
      </c>
      <c r="AA16" s="213">
        <v>2815.53</v>
      </c>
      <c r="AB16" s="214">
        <v>30</v>
      </c>
      <c r="AC16" s="213">
        <v>5164.8</v>
      </c>
      <c r="AD16" s="214">
        <v>30</v>
      </c>
      <c r="AE16" s="213">
        <v>4077.59</v>
      </c>
      <c r="AF16" s="214">
        <v>4</v>
      </c>
      <c r="AG16" s="213">
        <v>4687.33</v>
      </c>
      <c r="AH16" s="214">
        <v>25</v>
      </c>
      <c r="AI16" s="213">
        <v>5554.85</v>
      </c>
      <c r="AJ16" s="214">
        <v>25</v>
      </c>
      <c r="AK16" s="213">
        <v>2246.15</v>
      </c>
      <c r="AL16" s="214">
        <v>34</v>
      </c>
      <c r="AM16" s="213">
        <v>3460.01</v>
      </c>
      <c r="AN16" s="214">
        <v>28</v>
      </c>
      <c r="AO16" s="213">
        <v>5429.32</v>
      </c>
      <c r="AP16" s="214">
        <v>15</v>
      </c>
      <c r="AQ16" s="213">
        <v>3456.65</v>
      </c>
      <c r="AR16" s="214">
        <v>35</v>
      </c>
      <c r="AS16" s="213">
        <v>3819.8</v>
      </c>
      <c r="AT16" s="214">
        <v>28</v>
      </c>
      <c r="AU16" s="213">
        <v>4817.34</v>
      </c>
      <c r="AV16" s="214">
        <v>4</v>
      </c>
      <c r="AW16" s="213">
        <v>5350.86</v>
      </c>
      <c r="AX16" s="214">
        <v>29</v>
      </c>
      <c r="AY16" s="213">
        <v>5714.01</v>
      </c>
      <c r="AZ16" s="214">
        <v>19</v>
      </c>
      <c r="BA16" s="213">
        <v>3416.3</v>
      </c>
      <c r="BB16" s="214">
        <v>33</v>
      </c>
    </row>
    <row r="17" spans="1:54" x14ac:dyDescent="0.2">
      <c r="A17" s="73">
        <v>12</v>
      </c>
      <c r="B17" s="94" t="s">
        <v>587</v>
      </c>
      <c r="C17" s="213">
        <v>4401.4399999999996</v>
      </c>
      <c r="D17" s="213">
        <v>19</v>
      </c>
      <c r="E17" s="213">
        <v>2936.58</v>
      </c>
      <c r="F17" s="36">
        <v>15</v>
      </c>
      <c r="G17" s="213">
        <v>5339.65</v>
      </c>
      <c r="H17" s="213">
        <v>29</v>
      </c>
      <c r="I17" s="213">
        <v>3880.33</v>
      </c>
      <c r="J17" s="214">
        <v>19</v>
      </c>
      <c r="K17" s="213">
        <v>2762</v>
      </c>
      <c r="L17" s="214">
        <v>19</v>
      </c>
      <c r="M17" s="213"/>
      <c r="N17" s="214">
        <v>7</v>
      </c>
      <c r="O17" s="213">
        <v>4787.33</v>
      </c>
      <c r="P17" s="36">
        <v>29</v>
      </c>
      <c r="Q17" s="213">
        <v>4248.33</v>
      </c>
      <c r="R17" s="214">
        <v>26</v>
      </c>
      <c r="S17" s="213">
        <v>3815.99</v>
      </c>
      <c r="T17" s="214">
        <v>16</v>
      </c>
      <c r="U17" s="213">
        <v>3459.34</v>
      </c>
      <c r="V17" s="214">
        <v>13</v>
      </c>
      <c r="W17" s="213">
        <v>4440.74</v>
      </c>
      <c r="X17" s="214">
        <v>5</v>
      </c>
      <c r="Y17" s="213">
        <v>5207.3900000000003</v>
      </c>
      <c r="Z17" s="214">
        <v>30</v>
      </c>
      <c r="AA17" s="213">
        <v>3021.77</v>
      </c>
      <c r="AB17" s="214">
        <v>26</v>
      </c>
      <c r="AC17" s="213">
        <v>5243.26</v>
      </c>
      <c r="AD17" s="214">
        <v>27</v>
      </c>
      <c r="AE17" s="213">
        <v>3387.16</v>
      </c>
      <c r="AF17" s="214">
        <v>24</v>
      </c>
      <c r="AG17" s="213">
        <v>5505.53</v>
      </c>
      <c r="AH17" s="214">
        <v>6</v>
      </c>
      <c r="AI17" s="213">
        <v>5861.96</v>
      </c>
      <c r="AJ17" s="214">
        <v>14</v>
      </c>
      <c r="AK17" s="213">
        <v>3281.8</v>
      </c>
      <c r="AL17" s="214">
        <v>17</v>
      </c>
      <c r="AM17" s="213">
        <v>3486.91</v>
      </c>
      <c r="AN17" s="214">
        <v>27</v>
      </c>
      <c r="AO17" s="213">
        <v>5736.43</v>
      </c>
      <c r="AP17" s="214">
        <v>11</v>
      </c>
      <c r="AQ17" s="213">
        <v>5644.52</v>
      </c>
      <c r="AR17" s="214">
        <v>2</v>
      </c>
      <c r="AS17" s="213">
        <v>4283.83</v>
      </c>
      <c r="AT17" s="214">
        <v>15</v>
      </c>
      <c r="AU17" s="213">
        <v>4682.84</v>
      </c>
      <c r="AV17" s="214">
        <v>7</v>
      </c>
      <c r="AW17" s="213">
        <v>5344.13</v>
      </c>
      <c r="AX17" s="214">
        <v>31</v>
      </c>
      <c r="AY17" s="213">
        <v>5588.48</v>
      </c>
      <c r="AZ17" s="214">
        <v>24</v>
      </c>
      <c r="BA17" s="213">
        <v>4788.2</v>
      </c>
      <c r="BB17" s="214">
        <v>24</v>
      </c>
    </row>
    <row r="18" spans="1:54" x14ac:dyDescent="0.2">
      <c r="A18" s="73">
        <v>13</v>
      </c>
      <c r="B18" s="94" t="s">
        <v>589</v>
      </c>
      <c r="C18" s="213">
        <v>4555.5200000000004</v>
      </c>
      <c r="D18" s="213">
        <v>8</v>
      </c>
      <c r="E18" s="213">
        <v>3106.95</v>
      </c>
      <c r="F18" s="36">
        <v>12</v>
      </c>
      <c r="G18" s="213">
        <v>5716.25</v>
      </c>
      <c r="H18" s="213">
        <v>16</v>
      </c>
      <c r="I18" s="213">
        <v>4306.24</v>
      </c>
      <c r="J18" s="214">
        <v>13</v>
      </c>
      <c r="K18" s="213">
        <v>3312</v>
      </c>
      <c r="L18" s="214">
        <v>4</v>
      </c>
      <c r="M18" s="213">
        <v>3219.33</v>
      </c>
      <c r="N18" s="214">
        <v>12</v>
      </c>
      <c r="O18" s="213">
        <v>5266</v>
      </c>
      <c r="P18" s="36">
        <v>15</v>
      </c>
      <c r="Q18" s="213">
        <v>4763.33</v>
      </c>
      <c r="R18" s="214">
        <v>18</v>
      </c>
      <c r="S18" s="213">
        <v>4022.45</v>
      </c>
      <c r="T18" s="214">
        <v>11</v>
      </c>
      <c r="U18" s="213">
        <v>2808.81</v>
      </c>
      <c r="V18" s="214">
        <v>27</v>
      </c>
      <c r="W18" s="213">
        <v>4409.3599999999997</v>
      </c>
      <c r="X18" s="214">
        <v>7</v>
      </c>
      <c r="Y18" s="213">
        <v>6155.62</v>
      </c>
      <c r="Z18" s="214">
        <v>13</v>
      </c>
      <c r="AA18" s="213">
        <v>2797.6</v>
      </c>
      <c r="AB18" s="214">
        <v>31</v>
      </c>
      <c r="AC18" s="213">
        <v>5447.25</v>
      </c>
      <c r="AD18" s="214">
        <v>23</v>
      </c>
      <c r="AE18" s="213">
        <v>3810.83</v>
      </c>
      <c r="AF18" s="214">
        <v>11</v>
      </c>
      <c r="AG18" s="213">
        <v>4873.38</v>
      </c>
      <c r="AH18" s="214">
        <v>23</v>
      </c>
      <c r="AI18" s="213">
        <v>5933.69</v>
      </c>
      <c r="AJ18" s="214">
        <v>12</v>
      </c>
      <c r="AK18" s="213">
        <v>3783.93</v>
      </c>
      <c r="AL18" s="214">
        <v>10</v>
      </c>
      <c r="AM18" s="213">
        <v>3940.85</v>
      </c>
      <c r="AN18" s="214">
        <v>15</v>
      </c>
      <c r="AO18" s="213">
        <v>6491.87</v>
      </c>
      <c r="AP18" s="214">
        <v>1</v>
      </c>
      <c r="AQ18" s="213">
        <v>5622.1</v>
      </c>
      <c r="AR18" s="214">
        <v>3</v>
      </c>
      <c r="AS18" s="213">
        <v>3575.46</v>
      </c>
      <c r="AT18" s="214">
        <v>33</v>
      </c>
      <c r="AU18" s="213">
        <v>4010.34</v>
      </c>
      <c r="AV18" s="214">
        <v>28</v>
      </c>
      <c r="AW18" s="213">
        <v>5787.98</v>
      </c>
      <c r="AX18" s="214">
        <v>8</v>
      </c>
      <c r="AY18" s="213">
        <v>6671.2</v>
      </c>
      <c r="AZ18" s="214">
        <v>1</v>
      </c>
      <c r="BA18" s="213">
        <v>3987.93</v>
      </c>
      <c r="BB18" s="214">
        <v>29</v>
      </c>
    </row>
    <row r="19" spans="1:54" x14ac:dyDescent="0.2">
      <c r="A19" s="73">
        <v>14</v>
      </c>
      <c r="B19" s="95" t="s">
        <v>590</v>
      </c>
      <c r="C19" s="213">
        <v>4485.1000000000004</v>
      </c>
      <c r="D19" s="213">
        <v>12</v>
      </c>
      <c r="E19" s="213">
        <v>2867.09</v>
      </c>
      <c r="F19" s="36">
        <v>18</v>
      </c>
      <c r="G19" s="213">
        <v>6290.12</v>
      </c>
      <c r="H19" s="213">
        <v>4</v>
      </c>
      <c r="I19" s="213">
        <v>3420.78</v>
      </c>
      <c r="J19" s="214">
        <v>31</v>
      </c>
      <c r="K19" s="213">
        <v>2837</v>
      </c>
      <c r="L19" s="214">
        <v>16</v>
      </c>
      <c r="M19" s="213">
        <v>3021</v>
      </c>
      <c r="N19" s="214">
        <v>21</v>
      </c>
      <c r="O19" s="213">
        <v>5443.67</v>
      </c>
      <c r="P19" s="36">
        <v>8</v>
      </c>
      <c r="Q19" s="213">
        <v>4899.33</v>
      </c>
      <c r="R19" s="214">
        <v>12</v>
      </c>
      <c r="S19" s="213">
        <v>4077.82</v>
      </c>
      <c r="T19" s="214">
        <v>9</v>
      </c>
      <c r="U19" s="213">
        <v>3630.83</v>
      </c>
      <c r="V19" s="214">
        <v>10</v>
      </c>
      <c r="W19" s="213">
        <v>3938.61</v>
      </c>
      <c r="X19" s="214">
        <v>24</v>
      </c>
      <c r="Y19" s="213">
        <v>6220.63</v>
      </c>
      <c r="Z19" s="214">
        <v>11</v>
      </c>
      <c r="AA19" s="213">
        <v>2681.03</v>
      </c>
      <c r="AB19" s="214">
        <v>34</v>
      </c>
      <c r="AC19" s="213">
        <v>6408.93</v>
      </c>
      <c r="AD19" s="214">
        <v>2</v>
      </c>
      <c r="AE19" s="213">
        <v>3476.83</v>
      </c>
      <c r="AF19" s="214">
        <v>22</v>
      </c>
      <c r="AG19" s="213">
        <v>5415.87</v>
      </c>
      <c r="AH19" s="214">
        <v>9</v>
      </c>
      <c r="AI19" s="213">
        <v>5826.09</v>
      </c>
      <c r="AJ19" s="214">
        <v>15</v>
      </c>
      <c r="AK19" s="213">
        <v>2813.29</v>
      </c>
      <c r="AL19" s="214">
        <v>27</v>
      </c>
      <c r="AM19" s="213">
        <v>3934.13</v>
      </c>
      <c r="AN19" s="214">
        <v>16</v>
      </c>
      <c r="AO19" s="213">
        <v>4151.57</v>
      </c>
      <c r="AP19" s="214">
        <v>29</v>
      </c>
      <c r="AQ19" s="213">
        <v>5283.61</v>
      </c>
      <c r="AR19" s="214">
        <v>7</v>
      </c>
      <c r="AS19" s="213">
        <v>4458.68</v>
      </c>
      <c r="AT19" s="214">
        <v>13</v>
      </c>
      <c r="AU19" s="213">
        <v>4259.17</v>
      </c>
      <c r="AV19" s="214">
        <v>19</v>
      </c>
      <c r="AW19" s="213">
        <v>5736.43</v>
      </c>
      <c r="AX19" s="214">
        <v>10</v>
      </c>
      <c r="AY19" s="213">
        <v>6366.33</v>
      </c>
      <c r="AZ19" s="214">
        <v>3</v>
      </c>
      <c r="BA19" s="213">
        <v>4996.68</v>
      </c>
      <c r="BB19" s="214">
        <v>22</v>
      </c>
    </row>
    <row r="20" spans="1:54" x14ac:dyDescent="0.2">
      <c r="A20" s="73">
        <v>15</v>
      </c>
      <c r="B20" s="96" t="s">
        <v>591</v>
      </c>
      <c r="C20" s="213">
        <v>4628.04</v>
      </c>
      <c r="D20" s="213">
        <v>4</v>
      </c>
      <c r="E20" s="213">
        <v>2934.34</v>
      </c>
      <c r="F20" s="36">
        <v>16</v>
      </c>
      <c r="G20" s="213">
        <v>5938.18</v>
      </c>
      <c r="H20" s="213">
        <v>12</v>
      </c>
      <c r="I20" s="213">
        <v>4277.1000000000004</v>
      </c>
      <c r="J20" s="214">
        <v>14</v>
      </c>
      <c r="K20" s="213">
        <v>3295.67</v>
      </c>
      <c r="L20" s="214">
        <v>5</v>
      </c>
      <c r="M20" s="213">
        <v>3300.67</v>
      </c>
      <c r="N20" s="214">
        <v>9</v>
      </c>
      <c r="O20" s="213">
        <v>5560</v>
      </c>
      <c r="P20" s="36">
        <v>5</v>
      </c>
      <c r="Q20" s="213">
        <v>4882.67</v>
      </c>
      <c r="R20" s="214">
        <v>13</v>
      </c>
      <c r="S20" s="213">
        <v>3225.98</v>
      </c>
      <c r="T20" s="214">
        <v>32</v>
      </c>
      <c r="U20" s="213">
        <v>3185.18</v>
      </c>
      <c r="V20" s="214">
        <v>20</v>
      </c>
      <c r="W20" s="213">
        <v>4472.13</v>
      </c>
      <c r="X20" s="214">
        <v>3</v>
      </c>
      <c r="Y20" s="213">
        <v>5884.38</v>
      </c>
      <c r="Z20" s="214">
        <v>19</v>
      </c>
      <c r="AA20" s="213">
        <v>3041.94</v>
      </c>
      <c r="AB20" s="214">
        <v>25</v>
      </c>
      <c r="AC20" s="213">
        <v>5817.13</v>
      </c>
      <c r="AD20" s="214">
        <v>13</v>
      </c>
      <c r="AE20" s="213">
        <v>3815.32</v>
      </c>
      <c r="AF20" s="214">
        <v>10</v>
      </c>
      <c r="AG20" s="213">
        <v>5505.53</v>
      </c>
      <c r="AH20" s="214">
        <v>7</v>
      </c>
      <c r="AI20" s="213">
        <v>5985.25</v>
      </c>
      <c r="AJ20" s="214">
        <v>10</v>
      </c>
      <c r="AK20" s="213">
        <v>4380.22</v>
      </c>
      <c r="AL20" s="214">
        <v>1</v>
      </c>
      <c r="AM20" s="213">
        <v>3523.9</v>
      </c>
      <c r="AN20" s="214">
        <v>26</v>
      </c>
      <c r="AO20" s="213">
        <v>5173.7700000000004</v>
      </c>
      <c r="AP20" s="214">
        <v>21</v>
      </c>
      <c r="AQ20" s="213">
        <v>5433.8</v>
      </c>
      <c r="AR20" s="214">
        <v>5</v>
      </c>
      <c r="AS20" s="213">
        <v>3992.41</v>
      </c>
      <c r="AT20" s="214">
        <v>22</v>
      </c>
      <c r="AU20" s="213">
        <v>4826.3100000000004</v>
      </c>
      <c r="AV20" s="214">
        <v>3</v>
      </c>
      <c r="AW20" s="213">
        <v>5879.89</v>
      </c>
      <c r="AX20" s="214">
        <v>3</v>
      </c>
      <c r="AY20" s="213">
        <v>6373.06</v>
      </c>
      <c r="AZ20" s="214">
        <v>2</v>
      </c>
      <c r="BA20" s="213">
        <v>6045.78</v>
      </c>
      <c r="BB20" s="214">
        <v>11</v>
      </c>
    </row>
    <row r="21" spans="1:54" x14ac:dyDescent="0.2">
      <c r="A21" s="73">
        <v>16</v>
      </c>
      <c r="B21" s="95" t="s">
        <v>592</v>
      </c>
      <c r="C21" s="213">
        <v>4426.78</v>
      </c>
      <c r="D21" s="213">
        <v>18</v>
      </c>
      <c r="E21" s="213">
        <v>2152</v>
      </c>
      <c r="F21" s="36">
        <v>29</v>
      </c>
      <c r="G21" s="213">
        <v>5613.13</v>
      </c>
      <c r="H21" s="213">
        <v>20</v>
      </c>
      <c r="I21" s="213">
        <v>3564.25</v>
      </c>
      <c r="J21" s="214">
        <v>26</v>
      </c>
      <c r="K21" s="213">
        <v>2688.67</v>
      </c>
      <c r="L21" s="214">
        <v>22</v>
      </c>
      <c r="M21" s="213">
        <v>3207.67</v>
      </c>
      <c r="N21" s="214">
        <v>13</v>
      </c>
      <c r="O21" s="213">
        <v>4809.33</v>
      </c>
      <c r="P21" s="36">
        <v>28</v>
      </c>
      <c r="Q21" s="213">
        <v>4863.33</v>
      </c>
      <c r="R21" s="214">
        <v>14</v>
      </c>
      <c r="S21" s="213">
        <v>4770.2700000000004</v>
      </c>
      <c r="T21" s="214">
        <v>1</v>
      </c>
      <c r="U21" s="213">
        <v>3823.61</v>
      </c>
      <c r="V21" s="214">
        <v>6</v>
      </c>
      <c r="W21" s="213">
        <v>4035</v>
      </c>
      <c r="X21" s="214">
        <v>18</v>
      </c>
      <c r="Y21" s="213">
        <v>6505.32</v>
      </c>
      <c r="Z21" s="214">
        <v>4</v>
      </c>
      <c r="AA21" s="213">
        <v>3600.12</v>
      </c>
      <c r="AB21" s="214">
        <v>12</v>
      </c>
      <c r="AC21" s="213">
        <v>5478.63</v>
      </c>
      <c r="AD21" s="214">
        <v>20</v>
      </c>
      <c r="AE21" s="213">
        <v>3445.44</v>
      </c>
      <c r="AF21" s="214">
        <v>23</v>
      </c>
      <c r="AG21" s="213">
        <v>5207.3900000000003</v>
      </c>
      <c r="AH21" s="214">
        <v>17</v>
      </c>
      <c r="AI21" s="213">
        <v>5534.68</v>
      </c>
      <c r="AJ21" s="214">
        <v>26</v>
      </c>
      <c r="AK21" s="213">
        <v>3887.05</v>
      </c>
      <c r="AL21" s="214">
        <v>7</v>
      </c>
      <c r="AM21" s="213">
        <v>4162.78</v>
      </c>
      <c r="AN21" s="214">
        <v>9</v>
      </c>
      <c r="AO21" s="213">
        <v>4599.8999999999996</v>
      </c>
      <c r="AP21" s="214">
        <v>27</v>
      </c>
      <c r="AQ21" s="213">
        <v>5021.33</v>
      </c>
      <c r="AR21" s="214">
        <v>8</v>
      </c>
      <c r="AS21" s="213">
        <v>4173.9799999999996</v>
      </c>
      <c r="AT21" s="214">
        <v>16</v>
      </c>
      <c r="AU21" s="213">
        <v>4205.37</v>
      </c>
      <c r="AV21" s="214">
        <v>21</v>
      </c>
      <c r="AW21" s="213">
        <v>5637.79</v>
      </c>
      <c r="AX21" s="214">
        <v>14</v>
      </c>
      <c r="AY21" s="213">
        <v>5538.04</v>
      </c>
      <c r="AZ21" s="214">
        <v>25</v>
      </c>
      <c r="BA21" s="213">
        <v>6294.6</v>
      </c>
      <c r="BB21" s="214">
        <v>8</v>
      </c>
    </row>
    <row r="22" spans="1:54" x14ac:dyDescent="0.2">
      <c r="A22" s="73">
        <v>17</v>
      </c>
      <c r="B22" s="95" t="s">
        <v>32</v>
      </c>
      <c r="C22" s="213">
        <v>4367.3100000000004</v>
      </c>
      <c r="D22" s="213">
        <v>22</v>
      </c>
      <c r="E22" s="213">
        <v>2192.35</v>
      </c>
      <c r="F22" s="36">
        <v>28</v>
      </c>
      <c r="G22" s="213">
        <v>6278.91</v>
      </c>
      <c r="H22" s="213">
        <v>5</v>
      </c>
      <c r="I22" s="213">
        <v>4182.95</v>
      </c>
      <c r="J22" s="214">
        <v>15</v>
      </c>
      <c r="K22" s="213">
        <v>2296.33</v>
      </c>
      <c r="L22" s="214">
        <v>33</v>
      </c>
      <c r="M22" s="213">
        <v>2601</v>
      </c>
      <c r="N22" s="214">
        <v>27</v>
      </c>
      <c r="O22" s="213">
        <v>5614.67</v>
      </c>
      <c r="P22" s="36">
        <v>4</v>
      </c>
      <c r="Q22" s="213">
        <v>3365</v>
      </c>
      <c r="R22" s="214">
        <v>36</v>
      </c>
      <c r="S22" s="213">
        <v>3963.04</v>
      </c>
      <c r="T22" s="214">
        <v>14</v>
      </c>
      <c r="U22" s="213">
        <v>2716.9</v>
      </c>
      <c r="V22" s="214">
        <v>30</v>
      </c>
      <c r="W22" s="213">
        <v>4395.91</v>
      </c>
      <c r="X22" s="214">
        <v>8</v>
      </c>
      <c r="Y22" s="213">
        <v>5886.62</v>
      </c>
      <c r="Z22" s="214">
        <v>18</v>
      </c>
      <c r="AA22" s="213">
        <v>3398.37</v>
      </c>
      <c r="AB22" s="214">
        <v>18</v>
      </c>
      <c r="AC22" s="213">
        <v>5135.66</v>
      </c>
      <c r="AD22" s="214">
        <v>31</v>
      </c>
      <c r="AE22" s="213">
        <v>3532.87</v>
      </c>
      <c r="AF22" s="214">
        <v>20</v>
      </c>
      <c r="AG22" s="213">
        <v>5303.78</v>
      </c>
      <c r="AH22" s="214">
        <v>15</v>
      </c>
      <c r="AI22" s="213">
        <v>6160.1</v>
      </c>
      <c r="AJ22" s="214">
        <v>3</v>
      </c>
      <c r="AK22" s="213">
        <v>3297.49</v>
      </c>
      <c r="AL22" s="214">
        <v>16</v>
      </c>
      <c r="AM22" s="213">
        <v>4108.9799999999996</v>
      </c>
      <c r="AN22" s="214">
        <v>12</v>
      </c>
      <c r="AO22" s="213">
        <v>5980.77</v>
      </c>
      <c r="AP22" s="214">
        <v>8</v>
      </c>
      <c r="AQ22" s="213">
        <v>4288.3100000000004</v>
      </c>
      <c r="AR22" s="214">
        <v>27</v>
      </c>
      <c r="AS22" s="213">
        <v>4830.79</v>
      </c>
      <c r="AT22" s="214">
        <v>8</v>
      </c>
      <c r="AU22" s="213">
        <v>3893.78</v>
      </c>
      <c r="AV22" s="214">
        <v>34</v>
      </c>
      <c r="AW22" s="213">
        <v>5525.71</v>
      </c>
      <c r="AX22" s="214">
        <v>20</v>
      </c>
      <c r="AY22" s="213">
        <v>5779.02</v>
      </c>
      <c r="AZ22" s="214">
        <v>14</v>
      </c>
      <c r="BA22" s="213">
        <v>5023.58</v>
      </c>
      <c r="BB22" s="214">
        <v>21</v>
      </c>
    </row>
    <row r="23" spans="1:54" x14ac:dyDescent="0.2">
      <c r="A23" s="73">
        <v>18</v>
      </c>
      <c r="B23" s="94" t="s">
        <v>593</v>
      </c>
      <c r="C23" s="213">
        <v>4451.25</v>
      </c>
      <c r="D23" s="213">
        <v>16</v>
      </c>
      <c r="E23" s="213">
        <v>2846.92</v>
      </c>
      <c r="F23" s="36">
        <v>19</v>
      </c>
      <c r="G23" s="213">
        <v>5684.87</v>
      </c>
      <c r="H23" s="213">
        <v>18</v>
      </c>
      <c r="I23" s="213">
        <v>4454.1899999999996</v>
      </c>
      <c r="J23" s="214">
        <v>8</v>
      </c>
      <c r="K23" s="213">
        <v>2334</v>
      </c>
      <c r="L23" s="214">
        <v>30</v>
      </c>
      <c r="M23" s="213">
        <v>2573</v>
      </c>
      <c r="N23" s="214">
        <v>29</v>
      </c>
      <c r="O23" s="213">
        <v>5087.67</v>
      </c>
      <c r="P23" s="36">
        <v>22</v>
      </c>
      <c r="Q23" s="213">
        <v>4970.67</v>
      </c>
      <c r="R23" s="214">
        <v>8</v>
      </c>
      <c r="S23" s="213">
        <v>3540.26</v>
      </c>
      <c r="T23" s="214">
        <v>26</v>
      </c>
      <c r="U23" s="213">
        <v>3470.77</v>
      </c>
      <c r="V23" s="214">
        <v>12</v>
      </c>
      <c r="W23" s="213">
        <v>4369.01</v>
      </c>
      <c r="X23" s="214">
        <v>9</v>
      </c>
      <c r="Y23" s="213">
        <v>6009.91</v>
      </c>
      <c r="Z23" s="214">
        <v>15</v>
      </c>
      <c r="AA23" s="213">
        <v>4243.4799999999996</v>
      </c>
      <c r="AB23" s="214">
        <v>3</v>
      </c>
      <c r="AC23" s="213">
        <v>5785.74</v>
      </c>
      <c r="AD23" s="214">
        <v>14</v>
      </c>
      <c r="AE23" s="213">
        <v>3777.21</v>
      </c>
      <c r="AF23" s="214">
        <v>13</v>
      </c>
      <c r="AG23" s="213">
        <v>5043.75</v>
      </c>
      <c r="AH23" s="214">
        <v>22</v>
      </c>
      <c r="AI23" s="213">
        <v>6099.58</v>
      </c>
      <c r="AJ23" s="214">
        <v>4</v>
      </c>
      <c r="AK23" s="213">
        <v>3138.33</v>
      </c>
      <c r="AL23" s="214">
        <v>20</v>
      </c>
      <c r="AM23" s="213">
        <v>4606.63</v>
      </c>
      <c r="AN23" s="214">
        <v>5</v>
      </c>
      <c r="AO23" s="213">
        <v>4393.67</v>
      </c>
      <c r="AP23" s="214">
        <v>28</v>
      </c>
      <c r="AQ23" s="213">
        <v>4259.17</v>
      </c>
      <c r="AR23" s="214">
        <v>28</v>
      </c>
      <c r="AS23" s="213">
        <v>4819.58</v>
      </c>
      <c r="AT23" s="214">
        <v>9</v>
      </c>
      <c r="AU23" s="213">
        <v>4225.54</v>
      </c>
      <c r="AV23" s="214">
        <v>20</v>
      </c>
      <c r="AW23" s="213">
        <v>5364.31</v>
      </c>
      <c r="AX23" s="214">
        <v>28</v>
      </c>
      <c r="AY23" s="213">
        <v>5783.5</v>
      </c>
      <c r="AZ23" s="214">
        <v>13</v>
      </c>
      <c r="BA23" s="213">
        <v>5373.28</v>
      </c>
      <c r="BB23" s="214">
        <v>17</v>
      </c>
    </row>
    <row r="24" spans="1:54" x14ac:dyDescent="0.2">
      <c r="A24" s="73">
        <v>19</v>
      </c>
      <c r="B24" s="94" t="s">
        <v>595</v>
      </c>
      <c r="C24" s="213">
        <v>4368.09</v>
      </c>
      <c r="D24" s="213">
        <v>21</v>
      </c>
      <c r="E24" s="213">
        <v>2302.19</v>
      </c>
      <c r="F24" s="36">
        <v>24</v>
      </c>
      <c r="G24" s="213">
        <v>5413.63</v>
      </c>
      <c r="H24" s="213">
        <v>25</v>
      </c>
      <c r="I24" s="213">
        <v>3066.6</v>
      </c>
      <c r="J24" s="214">
        <v>34</v>
      </c>
      <c r="K24" s="213">
        <v>2426</v>
      </c>
      <c r="L24" s="214">
        <v>28</v>
      </c>
      <c r="M24" s="213">
        <v>3083.33</v>
      </c>
      <c r="N24" s="214">
        <v>20</v>
      </c>
      <c r="O24" s="213">
        <v>5432.33</v>
      </c>
      <c r="P24" s="36">
        <v>9</v>
      </c>
      <c r="Q24" s="213">
        <v>4051.33</v>
      </c>
      <c r="R24" s="214">
        <v>31</v>
      </c>
      <c r="S24" s="213">
        <v>4431.78</v>
      </c>
      <c r="T24" s="214">
        <v>4</v>
      </c>
      <c r="U24" s="213">
        <v>3577.25</v>
      </c>
      <c r="V24" s="214">
        <v>11</v>
      </c>
      <c r="W24" s="213">
        <v>4122.43</v>
      </c>
      <c r="X24" s="214">
        <v>17</v>
      </c>
      <c r="Y24" s="213">
        <v>5415.87</v>
      </c>
      <c r="Z24" s="214">
        <v>27</v>
      </c>
      <c r="AA24" s="213">
        <v>4169.5</v>
      </c>
      <c r="AB24" s="214">
        <v>5</v>
      </c>
      <c r="AC24" s="213">
        <v>5512.26</v>
      </c>
      <c r="AD24" s="214">
        <v>19</v>
      </c>
      <c r="AE24" s="213">
        <v>3089.02</v>
      </c>
      <c r="AF24" s="214">
        <v>36</v>
      </c>
      <c r="AG24" s="213">
        <v>5371.03</v>
      </c>
      <c r="AH24" s="214">
        <v>10</v>
      </c>
      <c r="AI24" s="213">
        <v>5440.53</v>
      </c>
      <c r="AJ24" s="214">
        <v>29</v>
      </c>
      <c r="AK24" s="213">
        <v>4023.79</v>
      </c>
      <c r="AL24" s="214">
        <v>6</v>
      </c>
      <c r="AM24" s="213">
        <v>4818.46</v>
      </c>
      <c r="AN24" s="214">
        <v>2</v>
      </c>
      <c r="AO24" s="213">
        <v>5285.85</v>
      </c>
      <c r="AP24" s="214">
        <v>17</v>
      </c>
      <c r="AQ24" s="213">
        <v>4951.84</v>
      </c>
      <c r="AR24" s="214">
        <v>10</v>
      </c>
      <c r="AS24" s="213">
        <v>3837.73</v>
      </c>
      <c r="AT24" s="214">
        <v>27</v>
      </c>
      <c r="AU24" s="213">
        <v>4200.88</v>
      </c>
      <c r="AV24" s="214">
        <v>22</v>
      </c>
      <c r="AW24" s="213">
        <v>5404.66</v>
      </c>
      <c r="AX24" s="214">
        <v>26</v>
      </c>
      <c r="AY24" s="213">
        <v>6150.01</v>
      </c>
      <c r="AZ24" s="214">
        <v>8</v>
      </c>
      <c r="BA24" s="213">
        <v>5568.3</v>
      </c>
      <c r="BB24" s="214">
        <v>16</v>
      </c>
    </row>
    <row r="25" spans="1:54" x14ac:dyDescent="0.2">
      <c r="A25" s="73">
        <v>20</v>
      </c>
      <c r="B25" s="94" t="s">
        <v>597</v>
      </c>
      <c r="C25" s="213">
        <v>4457.67</v>
      </c>
      <c r="D25" s="213">
        <v>14</v>
      </c>
      <c r="E25" s="213">
        <v>2447.9</v>
      </c>
      <c r="F25" s="36">
        <v>22</v>
      </c>
      <c r="G25" s="213">
        <v>5933.69</v>
      </c>
      <c r="H25" s="213">
        <v>13</v>
      </c>
      <c r="I25" s="213">
        <v>4465.3999999999996</v>
      </c>
      <c r="J25" s="214">
        <v>7</v>
      </c>
      <c r="K25" s="213">
        <v>2348</v>
      </c>
      <c r="L25" s="214">
        <v>29</v>
      </c>
      <c r="M25" s="213">
        <v>2543.67</v>
      </c>
      <c r="N25" s="214">
        <v>31</v>
      </c>
      <c r="O25" s="213">
        <v>5885.67</v>
      </c>
      <c r="P25" s="36">
        <v>2</v>
      </c>
      <c r="Q25" s="213">
        <v>4675.33</v>
      </c>
      <c r="R25" s="214">
        <v>20</v>
      </c>
      <c r="S25" s="213">
        <v>3588.68</v>
      </c>
      <c r="T25" s="214">
        <v>25</v>
      </c>
      <c r="U25" s="213">
        <v>3311.17</v>
      </c>
      <c r="V25" s="214">
        <v>17</v>
      </c>
      <c r="W25" s="213">
        <v>4162.78</v>
      </c>
      <c r="X25" s="214">
        <v>16</v>
      </c>
      <c r="Y25" s="213">
        <v>6478.42</v>
      </c>
      <c r="Z25" s="214">
        <v>6</v>
      </c>
      <c r="AA25" s="213">
        <v>3420.78</v>
      </c>
      <c r="AB25" s="214">
        <v>16</v>
      </c>
      <c r="AC25" s="213">
        <v>5720.73</v>
      </c>
      <c r="AD25" s="214">
        <v>16</v>
      </c>
      <c r="AE25" s="213">
        <v>3846.7</v>
      </c>
      <c r="AF25" s="214">
        <v>9</v>
      </c>
      <c r="AG25" s="213">
        <v>5808.16</v>
      </c>
      <c r="AH25" s="214">
        <v>2</v>
      </c>
      <c r="AI25" s="213">
        <v>5586.23</v>
      </c>
      <c r="AJ25" s="214">
        <v>23</v>
      </c>
      <c r="AK25" s="213">
        <v>3875.84</v>
      </c>
      <c r="AL25" s="214">
        <v>8</v>
      </c>
      <c r="AM25" s="213">
        <v>4300.6400000000003</v>
      </c>
      <c r="AN25" s="214">
        <v>8</v>
      </c>
      <c r="AO25" s="213">
        <v>3936.37</v>
      </c>
      <c r="AP25" s="214">
        <v>33</v>
      </c>
      <c r="AQ25" s="213">
        <v>4507.99</v>
      </c>
      <c r="AR25" s="214">
        <v>24</v>
      </c>
      <c r="AS25" s="213">
        <v>4129.1499999999996</v>
      </c>
      <c r="AT25" s="214">
        <v>19</v>
      </c>
      <c r="AU25" s="213">
        <v>4003.62</v>
      </c>
      <c r="AV25" s="214">
        <v>29</v>
      </c>
      <c r="AW25" s="213">
        <v>5592.96</v>
      </c>
      <c r="AX25" s="214">
        <v>18</v>
      </c>
      <c r="AY25" s="213">
        <v>6361.85</v>
      </c>
      <c r="AZ25" s="214">
        <v>4</v>
      </c>
      <c r="BA25" s="213">
        <v>5622.1</v>
      </c>
      <c r="BB25" s="214">
        <v>15</v>
      </c>
    </row>
    <row r="26" spans="1:54" x14ac:dyDescent="0.2">
      <c r="A26" s="73">
        <v>21</v>
      </c>
      <c r="B26" s="97" t="s">
        <v>598</v>
      </c>
      <c r="C26" s="213">
        <v>4228.0200000000004</v>
      </c>
      <c r="D26" s="213">
        <v>27</v>
      </c>
      <c r="E26" s="213">
        <v>2225.98</v>
      </c>
      <c r="F26" s="36">
        <v>26</v>
      </c>
      <c r="G26" s="213">
        <v>6012.15</v>
      </c>
      <c r="H26" s="213">
        <v>10</v>
      </c>
      <c r="I26" s="213">
        <v>4333.1400000000003</v>
      </c>
      <c r="J26" s="214">
        <v>11</v>
      </c>
      <c r="K26" s="213">
        <v>2330.33</v>
      </c>
      <c r="L26" s="214">
        <v>31</v>
      </c>
      <c r="M26" s="213">
        <v>2160.33</v>
      </c>
      <c r="N26" s="214">
        <v>34</v>
      </c>
      <c r="O26" s="213">
        <v>5189</v>
      </c>
      <c r="P26" s="36">
        <v>18</v>
      </c>
      <c r="Q26" s="213">
        <v>5227.67</v>
      </c>
      <c r="R26" s="214">
        <v>7</v>
      </c>
      <c r="S26" s="213">
        <v>3791.56</v>
      </c>
      <c r="T26" s="214">
        <v>19</v>
      </c>
      <c r="U26" s="213">
        <v>3948.25</v>
      </c>
      <c r="V26" s="214">
        <v>3</v>
      </c>
      <c r="W26" s="213">
        <v>3490.28</v>
      </c>
      <c r="X26" s="214">
        <v>31</v>
      </c>
      <c r="Y26" s="213">
        <v>4673.88</v>
      </c>
      <c r="Z26" s="214">
        <v>33</v>
      </c>
      <c r="AA26" s="213">
        <v>3429.75</v>
      </c>
      <c r="AB26" s="214">
        <v>15</v>
      </c>
      <c r="AC26" s="213">
        <v>5050.4799999999996</v>
      </c>
      <c r="AD26" s="214">
        <v>32</v>
      </c>
      <c r="AE26" s="213">
        <v>3983.44</v>
      </c>
      <c r="AF26" s="214">
        <v>8</v>
      </c>
      <c r="AG26" s="213">
        <v>5189.46</v>
      </c>
      <c r="AH26" s="214">
        <v>18</v>
      </c>
      <c r="AI26" s="213">
        <v>6077.16</v>
      </c>
      <c r="AJ26" s="214">
        <v>7</v>
      </c>
      <c r="AK26" s="213">
        <v>2349.27</v>
      </c>
      <c r="AL26" s="214">
        <v>33</v>
      </c>
      <c r="AM26" s="213">
        <v>2975.81</v>
      </c>
      <c r="AN26" s="214">
        <v>32</v>
      </c>
      <c r="AO26" s="213">
        <v>4093.28</v>
      </c>
      <c r="AP26" s="214">
        <v>30</v>
      </c>
      <c r="AQ26" s="213">
        <v>4209.8500000000004</v>
      </c>
      <c r="AR26" s="214">
        <v>29</v>
      </c>
      <c r="AS26" s="213">
        <v>5245.5</v>
      </c>
      <c r="AT26" s="214">
        <v>3</v>
      </c>
      <c r="AU26" s="213">
        <v>4454.1899999999996</v>
      </c>
      <c r="AV26" s="214">
        <v>11</v>
      </c>
      <c r="AW26" s="213">
        <v>5635.55</v>
      </c>
      <c r="AX26" s="214">
        <v>15</v>
      </c>
      <c r="AY26" s="213">
        <v>4978.74</v>
      </c>
      <c r="AZ26" s="214">
        <v>31</v>
      </c>
      <c r="BA26" s="213">
        <v>4108.9799999999996</v>
      </c>
      <c r="BB26" s="214">
        <v>28</v>
      </c>
    </row>
    <row r="27" spans="1:54" x14ac:dyDescent="0.2">
      <c r="A27" s="73">
        <v>22</v>
      </c>
      <c r="B27" s="97" t="s">
        <v>15</v>
      </c>
      <c r="C27" s="213">
        <v>3711.2</v>
      </c>
      <c r="D27" s="213">
        <v>35</v>
      </c>
      <c r="E27" s="213">
        <v>1407.77</v>
      </c>
      <c r="F27" s="36">
        <v>35</v>
      </c>
      <c r="G27" s="213">
        <v>6494.11</v>
      </c>
      <c r="H27" s="213">
        <v>3</v>
      </c>
      <c r="I27" s="213">
        <v>4812.8599999999997</v>
      </c>
      <c r="J27" s="214">
        <v>3</v>
      </c>
      <c r="K27" s="213">
        <v>1615.33</v>
      </c>
      <c r="L27" s="214">
        <v>37</v>
      </c>
      <c r="M27" s="213">
        <v>857.33</v>
      </c>
      <c r="N27" s="214">
        <v>38</v>
      </c>
      <c r="O27" s="213">
        <v>3530.33</v>
      </c>
      <c r="P27" s="36">
        <v>36</v>
      </c>
      <c r="Q27" s="213">
        <v>4661.67</v>
      </c>
      <c r="R27" s="214">
        <v>21</v>
      </c>
      <c r="S27" s="213">
        <v>3755.69</v>
      </c>
      <c r="T27" s="214">
        <v>21</v>
      </c>
      <c r="U27" s="213">
        <v>3245.26</v>
      </c>
      <c r="V27" s="214">
        <v>19</v>
      </c>
      <c r="W27" s="213">
        <v>3425.27</v>
      </c>
      <c r="X27" s="214">
        <v>32</v>
      </c>
      <c r="Y27" s="213">
        <v>2723.63</v>
      </c>
      <c r="Z27" s="214">
        <v>38</v>
      </c>
      <c r="AA27" s="213">
        <v>2914.17</v>
      </c>
      <c r="AB27" s="214">
        <v>28</v>
      </c>
      <c r="AC27" s="213">
        <v>4180.71</v>
      </c>
      <c r="AD27" s="214">
        <v>35</v>
      </c>
      <c r="AE27" s="213">
        <v>4131.3900000000003</v>
      </c>
      <c r="AF27" s="214">
        <v>3</v>
      </c>
      <c r="AG27" s="213">
        <v>3909.47</v>
      </c>
      <c r="AH27" s="214">
        <v>34</v>
      </c>
      <c r="AI27" s="213">
        <v>5604.17</v>
      </c>
      <c r="AJ27" s="214">
        <v>22</v>
      </c>
      <c r="AK27" s="213">
        <v>1557.96</v>
      </c>
      <c r="AL27" s="214">
        <v>37</v>
      </c>
      <c r="AM27" s="213">
        <v>3063.24</v>
      </c>
      <c r="AN27" s="214">
        <v>31</v>
      </c>
      <c r="AO27" s="213">
        <v>5895.58</v>
      </c>
      <c r="AP27" s="214">
        <v>10</v>
      </c>
      <c r="AQ27" s="213">
        <v>3470.1</v>
      </c>
      <c r="AR27" s="214">
        <v>33</v>
      </c>
      <c r="AS27" s="213">
        <v>4994.43</v>
      </c>
      <c r="AT27" s="214">
        <v>5</v>
      </c>
      <c r="AU27" s="213">
        <v>3792.9</v>
      </c>
      <c r="AV27" s="214">
        <v>35</v>
      </c>
      <c r="AW27" s="213">
        <v>4954.08</v>
      </c>
      <c r="AX27" s="214">
        <v>34</v>
      </c>
      <c r="AY27" s="213">
        <v>3927.4</v>
      </c>
      <c r="AZ27" s="214">
        <v>36</v>
      </c>
      <c r="BA27" s="213">
        <v>2911.93</v>
      </c>
      <c r="BB27" s="214">
        <v>35</v>
      </c>
    </row>
    <row r="28" spans="1:54" x14ac:dyDescent="0.2">
      <c r="A28" s="73">
        <v>23</v>
      </c>
      <c r="B28" s="97" t="s">
        <v>16</v>
      </c>
      <c r="C28" s="213">
        <v>4483.01</v>
      </c>
      <c r="D28" s="213">
        <v>13</v>
      </c>
      <c r="E28" s="213">
        <v>2443.42</v>
      </c>
      <c r="F28" s="36">
        <v>23</v>
      </c>
      <c r="G28" s="213">
        <v>6651.03</v>
      </c>
      <c r="H28" s="213">
        <v>2</v>
      </c>
      <c r="I28" s="213">
        <v>4976.5</v>
      </c>
      <c r="J28" s="214">
        <v>1</v>
      </c>
      <c r="K28" s="213">
        <v>3541</v>
      </c>
      <c r="L28" s="214">
        <v>2</v>
      </c>
      <c r="M28" s="213">
        <v>2562.33</v>
      </c>
      <c r="N28" s="214">
        <v>30</v>
      </c>
      <c r="O28" s="213">
        <v>5224.67</v>
      </c>
      <c r="P28" s="36">
        <v>16</v>
      </c>
      <c r="Q28" s="213">
        <v>5507.33</v>
      </c>
      <c r="R28" s="214">
        <v>4</v>
      </c>
      <c r="S28" s="213">
        <v>2971.55</v>
      </c>
      <c r="T28" s="214">
        <v>35</v>
      </c>
      <c r="U28" s="213">
        <v>3400.83</v>
      </c>
      <c r="V28" s="214">
        <v>15</v>
      </c>
      <c r="W28" s="213">
        <v>3575.46</v>
      </c>
      <c r="X28" s="214">
        <v>29</v>
      </c>
      <c r="Y28" s="213">
        <v>6204.93</v>
      </c>
      <c r="Z28" s="214">
        <v>12</v>
      </c>
      <c r="AA28" s="213">
        <v>2369.44</v>
      </c>
      <c r="AB28" s="214">
        <v>35</v>
      </c>
      <c r="AC28" s="213">
        <v>6023.36</v>
      </c>
      <c r="AD28" s="214">
        <v>5</v>
      </c>
      <c r="AE28" s="213">
        <v>4541.62</v>
      </c>
      <c r="AF28" s="214">
        <v>2</v>
      </c>
      <c r="AG28" s="213">
        <v>4064.14</v>
      </c>
      <c r="AH28" s="214">
        <v>32</v>
      </c>
      <c r="AI28" s="213">
        <v>5951.63</v>
      </c>
      <c r="AJ28" s="214">
        <v>11</v>
      </c>
      <c r="AK28" s="213">
        <v>2730.35</v>
      </c>
      <c r="AL28" s="214">
        <v>28</v>
      </c>
      <c r="AM28" s="213">
        <v>2905.2</v>
      </c>
      <c r="AN28" s="214">
        <v>33</v>
      </c>
      <c r="AO28" s="213">
        <v>5933.69</v>
      </c>
      <c r="AP28" s="214">
        <v>9</v>
      </c>
      <c r="AQ28" s="213">
        <v>4420.57</v>
      </c>
      <c r="AR28" s="214">
        <v>25</v>
      </c>
      <c r="AS28" s="213">
        <v>5485.36</v>
      </c>
      <c r="AT28" s="214">
        <v>1</v>
      </c>
      <c r="AU28" s="213">
        <v>4803.8900000000003</v>
      </c>
      <c r="AV28" s="214">
        <v>5</v>
      </c>
      <c r="AW28" s="213">
        <v>5832.82</v>
      </c>
      <c r="AX28" s="214">
        <v>4</v>
      </c>
      <c r="AY28" s="213">
        <v>4945.12</v>
      </c>
      <c r="AZ28" s="214">
        <v>32</v>
      </c>
      <c r="BA28" s="213">
        <v>6086.13</v>
      </c>
      <c r="BB28" s="214">
        <v>10</v>
      </c>
    </row>
    <row r="29" spans="1:54" x14ac:dyDescent="0.2">
      <c r="A29" s="73">
        <v>24</v>
      </c>
      <c r="B29" s="97" t="s">
        <v>11</v>
      </c>
      <c r="C29" s="213">
        <v>4498.93</v>
      </c>
      <c r="D29" s="213">
        <v>11</v>
      </c>
      <c r="E29" s="213">
        <v>2082.5100000000002</v>
      </c>
      <c r="F29" s="36">
        <v>31</v>
      </c>
      <c r="G29" s="213">
        <v>6166.83</v>
      </c>
      <c r="H29" s="213">
        <v>6</v>
      </c>
      <c r="I29" s="213">
        <v>4389.18</v>
      </c>
      <c r="J29" s="214">
        <v>10</v>
      </c>
      <c r="K29" s="213">
        <v>2258.67</v>
      </c>
      <c r="L29" s="214">
        <v>34</v>
      </c>
      <c r="M29" s="213">
        <v>2613.33</v>
      </c>
      <c r="N29" s="214">
        <v>26</v>
      </c>
      <c r="O29" s="213">
        <v>4929</v>
      </c>
      <c r="P29" s="36">
        <v>26</v>
      </c>
      <c r="Q29" s="213">
        <v>5524</v>
      </c>
      <c r="R29" s="214">
        <v>3</v>
      </c>
      <c r="S29" s="213">
        <v>4218.37</v>
      </c>
      <c r="T29" s="214">
        <v>6</v>
      </c>
      <c r="U29" s="213">
        <v>3292.56</v>
      </c>
      <c r="V29" s="214">
        <v>18</v>
      </c>
      <c r="W29" s="213">
        <v>3882.57</v>
      </c>
      <c r="X29" s="214">
        <v>25</v>
      </c>
      <c r="Y29" s="213">
        <v>6565.84</v>
      </c>
      <c r="Z29" s="214">
        <v>3</v>
      </c>
      <c r="AA29" s="213">
        <v>3465.62</v>
      </c>
      <c r="AB29" s="214">
        <v>14</v>
      </c>
      <c r="AC29" s="213">
        <v>6234.08</v>
      </c>
      <c r="AD29" s="214">
        <v>3</v>
      </c>
      <c r="AE29" s="213">
        <v>4075.35</v>
      </c>
      <c r="AF29" s="214">
        <v>6</v>
      </c>
      <c r="AG29" s="213">
        <v>4714.2299999999996</v>
      </c>
      <c r="AH29" s="214">
        <v>24</v>
      </c>
      <c r="AI29" s="213">
        <v>6092.85</v>
      </c>
      <c r="AJ29" s="214">
        <v>6</v>
      </c>
      <c r="AK29" s="213">
        <v>3017.28</v>
      </c>
      <c r="AL29" s="214">
        <v>22</v>
      </c>
      <c r="AM29" s="213">
        <v>3739.1</v>
      </c>
      <c r="AN29" s="214">
        <v>19</v>
      </c>
      <c r="AO29" s="213">
        <v>6384.27</v>
      </c>
      <c r="AP29" s="214">
        <v>3</v>
      </c>
      <c r="AQ29" s="213">
        <v>4738.88</v>
      </c>
      <c r="AR29" s="214">
        <v>16</v>
      </c>
      <c r="AS29" s="213">
        <v>4510.2299999999996</v>
      </c>
      <c r="AT29" s="214">
        <v>11</v>
      </c>
      <c r="AU29" s="213">
        <v>4288.3100000000004</v>
      </c>
      <c r="AV29" s="214">
        <v>18</v>
      </c>
      <c r="AW29" s="213">
        <v>5368.79</v>
      </c>
      <c r="AX29" s="214">
        <v>27</v>
      </c>
      <c r="AY29" s="213">
        <v>5169.28</v>
      </c>
      <c r="AZ29" s="214">
        <v>29</v>
      </c>
      <c r="BA29" s="213">
        <v>4969.78</v>
      </c>
      <c r="BB29" s="214">
        <v>23</v>
      </c>
    </row>
    <row r="30" spans="1:54" x14ac:dyDescent="0.2">
      <c r="A30" s="73">
        <v>25</v>
      </c>
      <c r="B30" s="97" t="s">
        <v>600</v>
      </c>
      <c r="C30" s="213">
        <v>4073.67</v>
      </c>
      <c r="D30" s="213">
        <v>32</v>
      </c>
      <c r="E30" s="213">
        <v>1105.1400000000001</v>
      </c>
      <c r="F30" s="36">
        <v>37</v>
      </c>
      <c r="G30" s="213">
        <v>5983.01</v>
      </c>
      <c r="H30" s="213">
        <v>11</v>
      </c>
      <c r="I30" s="213">
        <v>4794.93</v>
      </c>
      <c r="J30" s="214">
        <v>4</v>
      </c>
      <c r="K30" s="213">
        <v>2773</v>
      </c>
      <c r="L30" s="214">
        <v>18</v>
      </c>
      <c r="M30" s="213">
        <v>2389</v>
      </c>
      <c r="N30" s="214">
        <v>32</v>
      </c>
      <c r="O30" s="213">
        <v>3880.67</v>
      </c>
      <c r="P30" s="36">
        <v>34</v>
      </c>
      <c r="Q30" s="213">
        <v>6068.67</v>
      </c>
      <c r="R30" s="214">
        <v>1</v>
      </c>
      <c r="S30" s="213">
        <v>3515.83</v>
      </c>
      <c r="T30" s="214">
        <v>27</v>
      </c>
      <c r="U30" s="213">
        <v>2189.44</v>
      </c>
      <c r="V30" s="214">
        <v>36</v>
      </c>
      <c r="W30" s="213">
        <v>3499.24</v>
      </c>
      <c r="X30" s="214">
        <v>30</v>
      </c>
      <c r="Y30" s="213">
        <v>3801.87</v>
      </c>
      <c r="Z30" s="214">
        <v>34</v>
      </c>
      <c r="AA30" s="213">
        <v>3739.1</v>
      </c>
      <c r="AB30" s="214">
        <v>11</v>
      </c>
      <c r="AC30" s="213">
        <v>4877.87</v>
      </c>
      <c r="AD30" s="214">
        <v>33</v>
      </c>
      <c r="AE30" s="213">
        <v>4608.87</v>
      </c>
      <c r="AF30" s="214">
        <v>1</v>
      </c>
      <c r="AG30" s="213">
        <v>3801.87</v>
      </c>
      <c r="AH30" s="214">
        <v>35</v>
      </c>
      <c r="AI30" s="213">
        <v>5779.02</v>
      </c>
      <c r="AJ30" s="214">
        <v>17</v>
      </c>
      <c r="AK30" s="213">
        <v>1712.63</v>
      </c>
      <c r="AL30" s="214">
        <v>36</v>
      </c>
      <c r="AM30" s="213">
        <v>2767.34</v>
      </c>
      <c r="AN30" s="214">
        <v>35</v>
      </c>
      <c r="AO30" s="213">
        <v>5458.46</v>
      </c>
      <c r="AP30" s="214">
        <v>14</v>
      </c>
      <c r="AQ30" s="213">
        <v>3904.98</v>
      </c>
      <c r="AR30" s="214">
        <v>31</v>
      </c>
      <c r="AS30" s="213">
        <v>5317.23</v>
      </c>
      <c r="AT30" s="214">
        <v>2</v>
      </c>
      <c r="AU30" s="213">
        <v>4998.92</v>
      </c>
      <c r="AV30" s="214">
        <v>1</v>
      </c>
      <c r="AW30" s="213">
        <v>5590.72</v>
      </c>
      <c r="AX30" s="214">
        <v>19</v>
      </c>
      <c r="AY30" s="213">
        <v>4774.75</v>
      </c>
      <c r="AZ30" s="214">
        <v>33</v>
      </c>
      <c r="BA30" s="213">
        <v>3570.98</v>
      </c>
      <c r="BB30" s="214">
        <v>32</v>
      </c>
    </row>
    <row r="31" spans="1:54" x14ac:dyDescent="0.2">
      <c r="A31" s="83">
        <v>26</v>
      </c>
      <c r="B31" s="98" t="s">
        <v>505</v>
      </c>
      <c r="C31" s="213">
        <v>4021.54</v>
      </c>
      <c r="D31" s="213">
        <v>34</v>
      </c>
      <c r="E31" s="213">
        <v>2057.85</v>
      </c>
      <c r="F31" s="36">
        <v>32</v>
      </c>
      <c r="G31" s="213">
        <v>5063.93</v>
      </c>
      <c r="H31" s="213">
        <v>32</v>
      </c>
      <c r="I31" s="213">
        <v>2851.4</v>
      </c>
      <c r="J31" s="214">
        <v>37</v>
      </c>
      <c r="K31" s="213">
        <v>2754</v>
      </c>
      <c r="L31" s="214">
        <v>20</v>
      </c>
      <c r="M31" s="213">
        <v>3141.33</v>
      </c>
      <c r="N31" s="214">
        <v>16</v>
      </c>
      <c r="O31" s="213">
        <v>5276</v>
      </c>
      <c r="P31" s="36">
        <v>14</v>
      </c>
      <c r="Q31" s="213">
        <v>3968.67</v>
      </c>
      <c r="R31" s="214">
        <v>33</v>
      </c>
      <c r="S31" s="213">
        <v>3468.53</v>
      </c>
      <c r="T31" s="214">
        <v>28</v>
      </c>
      <c r="U31" s="213">
        <v>2801.41</v>
      </c>
      <c r="V31" s="214">
        <v>28</v>
      </c>
      <c r="W31" s="213">
        <v>2914.17</v>
      </c>
      <c r="X31" s="214">
        <v>35</v>
      </c>
      <c r="Y31" s="213">
        <v>5263.43</v>
      </c>
      <c r="Z31" s="214">
        <v>29</v>
      </c>
      <c r="AA31" s="213">
        <v>3492.52</v>
      </c>
      <c r="AB31" s="214">
        <v>13</v>
      </c>
      <c r="AC31" s="213">
        <v>5193.9399999999996</v>
      </c>
      <c r="AD31" s="214">
        <v>29</v>
      </c>
      <c r="AE31" s="213">
        <v>3230.24</v>
      </c>
      <c r="AF31" s="214">
        <v>31</v>
      </c>
      <c r="AG31" s="213">
        <v>4658.18</v>
      </c>
      <c r="AH31" s="214">
        <v>26</v>
      </c>
      <c r="AI31" s="213">
        <v>5696.08</v>
      </c>
      <c r="AJ31" s="214">
        <v>21</v>
      </c>
      <c r="AK31" s="213">
        <v>2902.96</v>
      </c>
      <c r="AL31" s="214">
        <v>25</v>
      </c>
      <c r="AM31" s="213">
        <v>3890.41</v>
      </c>
      <c r="AN31" s="214">
        <v>18</v>
      </c>
      <c r="AO31" s="213">
        <v>4032.76</v>
      </c>
      <c r="AP31" s="214">
        <v>32</v>
      </c>
      <c r="AQ31" s="213">
        <v>4848.7299999999996</v>
      </c>
      <c r="AR31" s="214">
        <v>14</v>
      </c>
      <c r="AS31" s="213">
        <v>4144.84</v>
      </c>
      <c r="AT31" s="214">
        <v>18</v>
      </c>
      <c r="AU31" s="213">
        <v>4100.01</v>
      </c>
      <c r="AV31" s="214">
        <v>26</v>
      </c>
      <c r="AW31" s="213">
        <v>5261.19</v>
      </c>
      <c r="AX31" s="214">
        <v>32</v>
      </c>
      <c r="AY31" s="213">
        <v>5460.7</v>
      </c>
      <c r="AZ31" s="214">
        <v>27</v>
      </c>
      <c r="BA31" s="213">
        <v>5225.33</v>
      </c>
      <c r="BB31" s="214">
        <v>19</v>
      </c>
    </row>
    <row r="32" spans="1:54" x14ac:dyDescent="0.2">
      <c r="A32" s="73">
        <v>27</v>
      </c>
      <c r="B32" s="99" t="s">
        <v>20</v>
      </c>
      <c r="C32" s="213">
        <v>4506.2299999999996</v>
      </c>
      <c r="D32" s="213">
        <v>10</v>
      </c>
      <c r="E32" s="213">
        <v>3732.38</v>
      </c>
      <c r="F32" s="36">
        <v>2</v>
      </c>
      <c r="G32" s="213">
        <v>5386.73</v>
      </c>
      <c r="H32" s="213">
        <v>27</v>
      </c>
      <c r="I32" s="213">
        <v>3501.48</v>
      </c>
      <c r="J32" s="214">
        <v>29</v>
      </c>
      <c r="K32" s="213">
        <v>3325.33</v>
      </c>
      <c r="L32" s="214">
        <v>3</v>
      </c>
      <c r="M32" s="213">
        <v>3115</v>
      </c>
      <c r="N32" s="214">
        <v>17</v>
      </c>
      <c r="O32" s="213">
        <v>4983.67</v>
      </c>
      <c r="P32" s="36">
        <v>24</v>
      </c>
      <c r="Q32" s="213">
        <v>4355.33</v>
      </c>
      <c r="R32" s="214">
        <v>24</v>
      </c>
      <c r="S32" s="213">
        <v>3672.07</v>
      </c>
      <c r="T32" s="214">
        <v>24</v>
      </c>
      <c r="U32" s="213">
        <v>2738.87</v>
      </c>
      <c r="V32" s="214">
        <v>29</v>
      </c>
      <c r="W32" s="213">
        <v>5001.16</v>
      </c>
      <c r="X32" s="214">
        <v>1</v>
      </c>
      <c r="Y32" s="213">
        <v>6500.83</v>
      </c>
      <c r="Z32" s="214">
        <v>5</v>
      </c>
      <c r="AA32" s="213">
        <v>3990.17</v>
      </c>
      <c r="AB32" s="214">
        <v>6</v>
      </c>
      <c r="AC32" s="213">
        <v>5406.9</v>
      </c>
      <c r="AD32" s="214">
        <v>25</v>
      </c>
      <c r="AE32" s="213">
        <v>3295.25</v>
      </c>
      <c r="AF32" s="214">
        <v>29</v>
      </c>
      <c r="AG32" s="213">
        <v>4485.58</v>
      </c>
      <c r="AH32" s="214">
        <v>28</v>
      </c>
      <c r="AI32" s="213">
        <v>5743.15</v>
      </c>
      <c r="AJ32" s="214">
        <v>19</v>
      </c>
      <c r="AK32" s="213">
        <v>4153.8100000000004</v>
      </c>
      <c r="AL32" s="214">
        <v>3</v>
      </c>
      <c r="AM32" s="213">
        <v>4425.05</v>
      </c>
      <c r="AN32" s="214">
        <v>6</v>
      </c>
      <c r="AO32" s="213">
        <v>5176.01</v>
      </c>
      <c r="AP32" s="214">
        <v>20</v>
      </c>
      <c r="AQ32" s="213">
        <v>4797.17</v>
      </c>
      <c r="AR32" s="214">
        <v>15</v>
      </c>
      <c r="AS32" s="213">
        <v>4401.51</v>
      </c>
      <c r="AT32" s="214">
        <v>14</v>
      </c>
      <c r="AU32" s="213">
        <v>4472.13</v>
      </c>
      <c r="AV32" s="214">
        <v>9</v>
      </c>
      <c r="AW32" s="213">
        <v>5346.38</v>
      </c>
      <c r="AX32" s="214">
        <v>30</v>
      </c>
      <c r="AY32" s="213">
        <v>6081.64</v>
      </c>
      <c r="AZ32" s="214">
        <v>10</v>
      </c>
      <c r="BA32" s="213">
        <v>5332.93</v>
      </c>
      <c r="BB32" s="214">
        <v>18</v>
      </c>
    </row>
    <row r="33" spans="1:54" x14ac:dyDescent="0.2">
      <c r="A33" s="73">
        <v>28</v>
      </c>
      <c r="B33" s="99" t="s">
        <v>22</v>
      </c>
      <c r="C33" s="213">
        <v>4450.8500000000004</v>
      </c>
      <c r="D33" s="213">
        <v>17</v>
      </c>
      <c r="E33" s="213">
        <v>3048.67</v>
      </c>
      <c r="F33" s="36">
        <v>13</v>
      </c>
      <c r="G33" s="213">
        <v>5525.71</v>
      </c>
      <c r="H33" s="213">
        <v>22</v>
      </c>
      <c r="I33" s="213">
        <v>3844.46</v>
      </c>
      <c r="J33" s="214">
        <v>20</v>
      </c>
      <c r="K33" s="213">
        <v>3201.33</v>
      </c>
      <c r="L33" s="214">
        <v>6</v>
      </c>
      <c r="M33" s="213">
        <v>3501.33</v>
      </c>
      <c r="N33" s="214">
        <v>5</v>
      </c>
      <c r="O33" s="213">
        <v>5142.33</v>
      </c>
      <c r="P33" s="36">
        <v>21</v>
      </c>
      <c r="Q33" s="213">
        <v>4217</v>
      </c>
      <c r="R33" s="214">
        <v>27</v>
      </c>
      <c r="S33" s="213">
        <v>3838.63</v>
      </c>
      <c r="T33" s="214">
        <v>15</v>
      </c>
      <c r="U33" s="213">
        <v>3079.6</v>
      </c>
      <c r="V33" s="214">
        <v>22</v>
      </c>
      <c r="W33" s="213">
        <v>4245.72</v>
      </c>
      <c r="X33" s="214">
        <v>13</v>
      </c>
      <c r="Y33" s="213">
        <v>6404.44</v>
      </c>
      <c r="Z33" s="214">
        <v>7</v>
      </c>
      <c r="AA33" s="213">
        <v>3268.35</v>
      </c>
      <c r="AB33" s="214">
        <v>19</v>
      </c>
      <c r="AC33" s="213">
        <v>5467.43</v>
      </c>
      <c r="AD33" s="214">
        <v>21</v>
      </c>
      <c r="AE33" s="213">
        <v>4077.59</v>
      </c>
      <c r="AF33" s="214">
        <v>5</v>
      </c>
      <c r="AG33" s="213">
        <v>5337.41</v>
      </c>
      <c r="AH33" s="214">
        <v>12</v>
      </c>
      <c r="AI33" s="213">
        <v>6054.74</v>
      </c>
      <c r="AJ33" s="214">
        <v>8</v>
      </c>
      <c r="AK33" s="213">
        <v>2974.69</v>
      </c>
      <c r="AL33" s="214">
        <v>24</v>
      </c>
      <c r="AM33" s="213">
        <v>3362.5</v>
      </c>
      <c r="AN33" s="214">
        <v>29</v>
      </c>
      <c r="AO33" s="213">
        <v>5137.8999999999996</v>
      </c>
      <c r="AP33" s="214">
        <v>22</v>
      </c>
      <c r="AQ33" s="213">
        <v>4561.79</v>
      </c>
      <c r="AR33" s="214">
        <v>21</v>
      </c>
      <c r="AS33" s="213">
        <v>3732.38</v>
      </c>
      <c r="AT33" s="214">
        <v>31</v>
      </c>
      <c r="AU33" s="213">
        <v>4147.08</v>
      </c>
      <c r="AV33" s="214">
        <v>24</v>
      </c>
      <c r="AW33" s="213">
        <v>6207.18</v>
      </c>
      <c r="AX33" s="214">
        <v>1</v>
      </c>
      <c r="AY33" s="213">
        <v>6079.4</v>
      </c>
      <c r="AZ33" s="214">
        <v>11</v>
      </c>
      <c r="BA33" s="213">
        <v>5655.73</v>
      </c>
      <c r="BB33" s="214">
        <v>14</v>
      </c>
    </row>
    <row r="34" spans="1:54" x14ac:dyDescent="0.2">
      <c r="A34" s="73">
        <v>29</v>
      </c>
      <c r="B34" s="20" t="s">
        <v>603</v>
      </c>
      <c r="C34" s="213">
        <v>4644.6400000000003</v>
      </c>
      <c r="D34" s="213">
        <v>3</v>
      </c>
      <c r="E34" s="213">
        <v>4191.92</v>
      </c>
      <c r="F34" s="36">
        <v>1</v>
      </c>
      <c r="G34" s="213">
        <v>5467.43</v>
      </c>
      <c r="H34" s="213">
        <v>23</v>
      </c>
      <c r="I34" s="213">
        <v>3541.83</v>
      </c>
      <c r="J34" s="214">
        <v>28</v>
      </c>
      <c r="K34" s="213">
        <v>3041.33</v>
      </c>
      <c r="L34" s="214">
        <v>11</v>
      </c>
      <c r="M34" s="213">
        <v>3461.67</v>
      </c>
      <c r="N34" s="214">
        <v>6</v>
      </c>
      <c r="O34" s="213">
        <v>5420.67</v>
      </c>
      <c r="P34" s="36">
        <v>10</v>
      </c>
      <c r="Q34" s="213">
        <v>4809.33</v>
      </c>
      <c r="R34" s="214">
        <v>16</v>
      </c>
      <c r="S34" s="213">
        <v>4001.6</v>
      </c>
      <c r="T34" s="214">
        <v>12</v>
      </c>
      <c r="U34" s="213">
        <v>3846.03</v>
      </c>
      <c r="V34" s="214">
        <v>4</v>
      </c>
      <c r="W34" s="213">
        <v>4167.26</v>
      </c>
      <c r="X34" s="214">
        <v>15</v>
      </c>
      <c r="Y34" s="213">
        <v>6274.43</v>
      </c>
      <c r="Z34" s="214">
        <v>10</v>
      </c>
      <c r="AA34" s="213">
        <v>3940.85</v>
      </c>
      <c r="AB34" s="214">
        <v>8</v>
      </c>
      <c r="AC34" s="213">
        <v>5624.34</v>
      </c>
      <c r="AD34" s="214">
        <v>17</v>
      </c>
      <c r="AE34" s="213">
        <v>3544.08</v>
      </c>
      <c r="AF34" s="214">
        <v>19</v>
      </c>
      <c r="AG34" s="213">
        <v>5588.48</v>
      </c>
      <c r="AH34" s="214">
        <v>5</v>
      </c>
      <c r="AI34" s="213">
        <v>5868.68</v>
      </c>
      <c r="AJ34" s="214">
        <v>13</v>
      </c>
      <c r="AK34" s="213">
        <v>3015.04</v>
      </c>
      <c r="AL34" s="214">
        <v>23</v>
      </c>
      <c r="AM34" s="213">
        <v>3913.95</v>
      </c>
      <c r="AN34" s="214">
        <v>17</v>
      </c>
      <c r="AO34" s="213">
        <v>6108.54</v>
      </c>
      <c r="AP34" s="214">
        <v>7</v>
      </c>
      <c r="AQ34" s="213">
        <v>5507.78</v>
      </c>
      <c r="AR34" s="214">
        <v>4</v>
      </c>
      <c r="AS34" s="213">
        <v>4032.76</v>
      </c>
      <c r="AT34" s="214">
        <v>21</v>
      </c>
      <c r="AU34" s="213">
        <v>4490.0600000000004</v>
      </c>
      <c r="AV34" s="214">
        <v>8</v>
      </c>
      <c r="AW34" s="213">
        <v>5776.78</v>
      </c>
      <c r="AX34" s="214">
        <v>9</v>
      </c>
      <c r="AY34" s="213">
        <v>5592.96</v>
      </c>
      <c r="AZ34" s="214">
        <v>23</v>
      </c>
      <c r="BA34" s="213">
        <v>7343.7</v>
      </c>
      <c r="BB34" s="214">
        <v>3</v>
      </c>
    </row>
    <row r="35" spans="1:54" x14ac:dyDescent="0.2">
      <c r="A35" s="73">
        <v>30</v>
      </c>
      <c r="B35" s="20" t="s">
        <v>605</v>
      </c>
      <c r="C35" s="213">
        <v>4603.04</v>
      </c>
      <c r="D35" s="213">
        <v>5</v>
      </c>
      <c r="E35" s="213">
        <v>2824.5</v>
      </c>
      <c r="F35" s="36">
        <v>20</v>
      </c>
      <c r="G35" s="213">
        <v>5696.08</v>
      </c>
      <c r="H35" s="213">
        <v>17</v>
      </c>
      <c r="I35" s="213">
        <v>4079.83</v>
      </c>
      <c r="J35" s="214">
        <v>17</v>
      </c>
      <c r="K35" s="213">
        <v>3181.33</v>
      </c>
      <c r="L35" s="214">
        <v>7</v>
      </c>
      <c r="M35" s="213">
        <v>3183.33</v>
      </c>
      <c r="N35" s="214">
        <v>14</v>
      </c>
      <c r="O35" s="213">
        <v>5745</v>
      </c>
      <c r="P35" s="36">
        <v>3</v>
      </c>
      <c r="Q35" s="213">
        <v>4800.67</v>
      </c>
      <c r="R35" s="214">
        <v>17</v>
      </c>
      <c r="S35" s="213">
        <v>4478.8500000000004</v>
      </c>
      <c r="T35" s="214">
        <v>2</v>
      </c>
      <c r="U35" s="213">
        <v>2916.41</v>
      </c>
      <c r="V35" s="214">
        <v>24</v>
      </c>
      <c r="W35" s="213">
        <v>3806.35</v>
      </c>
      <c r="X35" s="214">
        <v>28</v>
      </c>
      <c r="Y35" s="213">
        <v>5366.55</v>
      </c>
      <c r="Z35" s="214">
        <v>28</v>
      </c>
      <c r="AA35" s="213">
        <v>4205.37</v>
      </c>
      <c r="AB35" s="214">
        <v>4</v>
      </c>
      <c r="AC35" s="213">
        <v>5281.37</v>
      </c>
      <c r="AD35" s="214">
        <v>26</v>
      </c>
      <c r="AE35" s="213">
        <v>3763.76</v>
      </c>
      <c r="AF35" s="214">
        <v>14</v>
      </c>
      <c r="AG35" s="213">
        <v>5106.5200000000004</v>
      </c>
      <c r="AH35" s="214">
        <v>20</v>
      </c>
      <c r="AI35" s="213">
        <v>6193.73</v>
      </c>
      <c r="AJ35" s="214">
        <v>2</v>
      </c>
      <c r="AK35" s="213">
        <v>3120.4</v>
      </c>
      <c r="AL35" s="214">
        <v>21</v>
      </c>
      <c r="AM35" s="213">
        <v>3614.69</v>
      </c>
      <c r="AN35" s="214">
        <v>23</v>
      </c>
      <c r="AO35" s="213">
        <v>6317.02</v>
      </c>
      <c r="AP35" s="214">
        <v>4</v>
      </c>
      <c r="AQ35" s="213">
        <v>5731.94</v>
      </c>
      <c r="AR35" s="214">
        <v>1</v>
      </c>
      <c r="AS35" s="213">
        <v>5146.87</v>
      </c>
      <c r="AT35" s="214">
        <v>4</v>
      </c>
      <c r="AU35" s="213">
        <v>4348.83</v>
      </c>
      <c r="AV35" s="214">
        <v>16</v>
      </c>
      <c r="AW35" s="213">
        <v>5734.18</v>
      </c>
      <c r="AX35" s="214">
        <v>11</v>
      </c>
      <c r="AY35" s="213">
        <v>5754.36</v>
      </c>
      <c r="AZ35" s="214">
        <v>17</v>
      </c>
      <c r="BA35" s="213">
        <v>6879.68</v>
      </c>
      <c r="BB35" s="214">
        <v>5</v>
      </c>
    </row>
    <row r="36" spans="1:54" x14ac:dyDescent="0.2">
      <c r="A36" s="73">
        <v>31</v>
      </c>
      <c r="B36" s="100" t="s">
        <v>607</v>
      </c>
      <c r="C36" s="213">
        <v>4672.2299999999996</v>
      </c>
      <c r="D36" s="213">
        <v>2</v>
      </c>
      <c r="E36" s="213">
        <v>3595.63</v>
      </c>
      <c r="F36" s="36">
        <v>4</v>
      </c>
      <c r="G36" s="213">
        <v>5920.24</v>
      </c>
      <c r="H36" s="213">
        <v>14</v>
      </c>
      <c r="I36" s="213">
        <v>4924.9399999999996</v>
      </c>
      <c r="J36" s="214">
        <v>2</v>
      </c>
      <c r="K36" s="213">
        <v>3171.67</v>
      </c>
      <c r="L36" s="214">
        <v>8</v>
      </c>
      <c r="M36" s="213">
        <v>2783.33</v>
      </c>
      <c r="N36" s="214">
        <v>24</v>
      </c>
      <c r="O36" s="213">
        <v>5292</v>
      </c>
      <c r="P36" s="36">
        <v>13</v>
      </c>
      <c r="Q36" s="213">
        <v>4952</v>
      </c>
      <c r="R36" s="214">
        <v>9</v>
      </c>
      <c r="S36" s="213">
        <v>4128.25</v>
      </c>
      <c r="T36" s="214">
        <v>8</v>
      </c>
      <c r="U36" s="213">
        <v>3789.99</v>
      </c>
      <c r="V36" s="214">
        <v>7</v>
      </c>
      <c r="W36" s="213">
        <v>4005.86</v>
      </c>
      <c r="X36" s="214">
        <v>20</v>
      </c>
      <c r="Y36" s="213">
        <v>5888.86</v>
      </c>
      <c r="Z36" s="214">
        <v>17</v>
      </c>
      <c r="AA36" s="213">
        <v>3409.58</v>
      </c>
      <c r="AB36" s="214">
        <v>17</v>
      </c>
      <c r="AC36" s="213">
        <v>5989.73</v>
      </c>
      <c r="AD36" s="214">
        <v>6</v>
      </c>
      <c r="AE36" s="213">
        <v>4005.86</v>
      </c>
      <c r="AF36" s="214">
        <v>7</v>
      </c>
      <c r="AG36" s="213">
        <v>4317.45</v>
      </c>
      <c r="AH36" s="214">
        <v>29</v>
      </c>
      <c r="AI36" s="213">
        <v>5767.81</v>
      </c>
      <c r="AJ36" s="214">
        <v>18</v>
      </c>
      <c r="AK36" s="213">
        <v>3573.22</v>
      </c>
      <c r="AL36" s="214">
        <v>12</v>
      </c>
      <c r="AM36" s="213">
        <v>4633.53</v>
      </c>
      <c r="AN36" s="214">
        <v>3</v>
      </c>
      <c r="AO36" s="213">
        <v>6415.65</v>
      </c>
      <c r="AP36" s="214">
        <v>2</v>
      </c>
      <c r="AQ36" s="213">
        <v>4880.1099999999997</v>
      </c>
      <c r="AR36" s="214">
        <v>12</v>
      </c>
      <c r="AS36" s="213">
        <v>4947.3599999999997</v>
      </c>
      <c r="AT36" s="214">
        <v>7</v>
      </c>
      <c r="AU36" s="213">
        <v>4312.97</v>
      </c>
      <c r="AV36" s="214">
        <v>17</v>
      </c>
      <c r="AW36" s="213">
        <v>5653.48</v>
      </c>
      <c r="AX36" s="214">
        <v>12</v>
      </c>
      <c r="AY36" s="213">
        <v>5761.08</v>
      </c>
      <c r="AZ36" s="214">
        <v>16</v>
      </c>
      <c r="BA36" s="213">
        <v>6045.78</v>
      </c>
      <c r="BB36" s="214">
        <v>12</v>
      </c>
    </row>
    <row r="37" spans="1:54" x14ac:dyDescent="0.2">
      <c r="A37" s="73">
        <v>32</v>
      </c>
      <c r="B37" s="73" t="s">
        <v>26</v>
      </c>
      <c r="C37" s="213">
        <v>4158.9399999999996</v>
      </c>
      <c r="D37" s="213">
        <v>30</v>
      </c>
      <c r="E37" s="213">
        <v>2210.2800000000002</v>
      </c>
      <c r="F37" s="36">
        <v>27</v>
      </c>
      <c r="G37" s="213">
        <v>6074.92</v>
      </c>
      <c r="H37" s="213">
        <v>8</v>
      </c>
      <c r="I37" s="213">
        <v>4725.43</v>
      </c>
      <c r="J37" s="214">
        <v>5</v>
      </c>
      <c r="K37" s="213">
        <v>2490</v>
      </c>
      <c r="L37" s="214">
        <v>27</v>
      </c>
      <c r="M37" s="213">
        <v>2597.33</v>
      </c>
      <c r="N37" s="214">
        <v>28</v>
      </c>
      <c r="O37" s="213">
        <v>4688</v>
      </c>
      <c r="P37" s="36">
        <v>31</v>
      </c>
      <c r="Q37" s="213">
        <v>4919</v>
      </c>
      <c r="R37" s="214">
        <v>10</v>
      </c>
      <c r="S37" s="213">
        <v>3074.45</v>
      </c>
      <c r="T37" s="214">
        <v>34</v>
      </c>
      <c r="U37" s="213">
        <v>2896.01</v>
      </c>
      <c r="V37" s="214">
        <v>25</v>
      </c>
      <c r="W37" s="213">
        <v>3337.84</v>
      </c>
      <c r="X37" s="214">
        <v>33</v>
      </c>
      <c r="Y37" s="213">
        <v>6000.94</v>
      </c>
      <c r="Z37" s="214">
        <v>16</v>
      </c>
      <c r="AA37" s="213">
        <v>2898.48</v>
      </c>
      <c r="AB37" s="214">
        <v>29</v>
      </c>
      <c r="AC37" s="213">
        <v>5442.77</v>
      </c>
      <c r="AD37" s="214">
        <v>24</v>
      </c>
      <c r="AE37" s="213">
        <v>3788.42</v>
      </c>
      <c r="AF37" s="214">
        <v>12</v>
      </c>
      <c r="AG37" s="213">
        <v>4106.7299999999996</v>
      </c>
      <c r="AH37" s="214">
        <v>31</v>
      </c>
      <c r="AI37" s="213">
        <v>5366.55</v>
      </c>
      <c r="AJ37" s="214">
        <v>31</v>
      </c>
      <c r="AK37" s="213">
        <v>2681.03</v>
      </c>
      <c r="AL37" s="214">
        <v>30</v>
      </c>
      <c r="AM37" s="213">
        <v>2874.94</v>
      </c>
      <c r="AN37" s="214">
        <v>34</v>
      </c>
      <c r="AO37" s="213">
        <v>5718.49</v>
      </c>
      <c r="AP37" s="214">
        <v>12</v>
      </c>
      <c r="AQ37" s="213">
        <v>3604.6</v>
      </c>
      <c r="AR37" s="214">
        <v>32</v>
      </c>
      <c r="AS37" s="213">
        <v>3570.98</v>
      </c>
      <c r="AT37" s="214">
        <v>34</v>
      </c>
      <c r="AU37" s="213">
        <v>4149.33</v>
      </c>
      <c r="AV37" s="214">
        <v>23</v>
      </c>
      <c r="AW37" s="213">
        <v>5969.56</v>
      </c>
      <c r="AX37" s="214">
        <v>2</v>
      </c>
      <c r="AY37" s="213">
        <v>6200.45</v>
      </c>
      <c r="AZ37" s="214">
        <v>6</v>
      </c>
      <c r="BA37" s="213">
        <v>6200.45</v>
      </c>
      <c r="BB37" s="214">
        <v>9</v>
      </c>
    </row>
    <row r="38" spans="1:54" x14ac:dyDescent="0.2">
      <c r="A38" s="73">
        <v>33</v>
      </c>
      <c r="B38" s="73" t="s">
        <v>28</v>
      </c>
      <c r="C38" s="213">
        <v>4576.07</v>
      </c>
      <c r="D38" s="213">
        <v>7</v>
      </c>
      <c r="E38" s="213">
        <v>2714.66</v>
      </c>
      <c r="F38" s="36">
        <v>21</v>
      </c>
      <c r="G38" s="213">
        <v>6157.86</v>
      </c>
      <c r="H38" s="213">
        <v>7</v>
      </c>
      <c r="I38" s="213">
        <v>4411.6000000000004</v>
      </c>
      <c r="J38" s="214">
        <v>9</v>
      </c>
      <c r="K38" s="213">
        <v>3018.67</v>
      </c>
      <c r="L38" s="214">
        <v>14</v>
      </c>
      <c r="M38" s="213">
        <v>3798.67</v>
      </c>
      <c r="N38" s="214">
        <v>4</v>
      </c>
      <c r="O38" s="213">
        <v>6287</v>
      </c>
      <c r="P38" s="36">
        <v>1</v>
      </c>
      <c r="Q38" s="213">
        <v>5329</v>
      </c>
      <c r="R38" s="214">
        <v>5</v>
      </c>
      <c r="S38" s="213">
        <v>3387.61</v>
      </c>
      <c r="T38" s="214">
        <v>30</v>
      </c>
      <c r="U38" s="213">
        <v>4194.6099999999997</v>
      </c>
      <c r="V38" s="214">
        <v>2</v>
      </c>
      <c r="W38" s="213">
        <v>4035</v>
      </c>
      <c r="X38" s="214">
        <v>19</v>
      </c>
      <c r="Y38" s="213">
        <v>6395.48</v>
      </c>
      <c r="Z38" s="214">
        <v>9</v>
      </c>
      <c r="AA38" s="213">
        <v>4523.68</v>
      </c>
      <c r="AB38" s="214">
        <v>2</v>
      </c>
      <c r="AC38" s="213">
        <v>5895.58</v>
      </c>
      <c r="AD38" s="214">
        <v>10</v>
      </c>
      <c r="AE38" s="213">
        <v>3577.7</v>
      </c>
      <c r="AF38" s="214">
        <v>18</v>
      </c>
      <c r="AG38" s="213">
        <v>4507.99</v>
      </c>
      <c r="AH38" s="214">
        <v>27</v>
      </c>
      <c r="AI38" s="213">
        <v>5283.61</v>
      </c>
      <c r="AJ38" s="214">
        <v>33</v>
      </c>
      <c r="AK38" s="213">
        <v>3541.83</v>
      </c>
      <c r="AL38" s="214">
        <v>13</v>
      </c>
      <c r="AM38" s="213">
        <v>4055.18</v>
      </c>
      <c r="AN38" s="214">
        <v>13</v>
      </c>
      <c r="AO38" s="213">
        <v>5021.33</v>
      </c>
      <c r="AP38" s="214">
        <v>23</v>
      </c>
      <c r="AQ38" s="213">
        <v>4528.17</v>
      </c>
      <c r="AR38" s="214">
        <v>22</v>
      </c>
      <c r="AS38" s="213">
        <v>3896.02</v>
      </c>
      <c r="AT38" s="214">
        <v>25</v>
      </c>
      <c r="AU38" s="213">
        <v>3972.23</v>
      </c>
      <c r="AV38" s="214">
        <v>31</v>
      </c>
      <c r="AW38" s="213">
        <v>5465.18</v>
      </c>
      <c r="AX38" s="214">
        <v>23</v>
      </c>
      <c r="AY38" s="213">
        <v>5653.48</v>
      </c>
      <c r="AZ38" s="214">
        <v>22</v>
      </c>
      <c r="BA38" s="213">
        <v>7350.43</v>
      </c>
      <c r="BB38" s="214">
        <v>2</v>
      </c>
    </row>
    <row r="39" spans="1:54" x14ac:dyDescent="0.2">
      <c r="A39" s="73">
        <v>34</v>
      </c>
      <c r="B39" s="73" t="s">
        <v>29</v>
      </c>
      <c r="C39" s="213">
        <v>4223.4399999999996</v>
      </c>
      <c r="D39" s="213">
        <v>28</v>
      </c>
      <c r="E39" s="213">
        <v>3490.28</v>
      </c>
      <c r="F39" s="36">
        <v>5</v>
      </c>
      <c r="G39" s="213">
        <v>4761.3</v>
      </c>
      <c r="H39" s="213">
        <v>36</v>
      </c>
      <c r="I39" s="213">
        <v>3559.77</v>
      </c>
      <c r="J39" s="214">
        <v>27</v>
      </c>
      <c r="K39" s="213">
        <v>2774</v>
      </c>
      <c r="L39" s="214">
        <v>17</v>
      </c>
      <c r="M39" s="213">
        <v>3003.67</v>
      </c>
      <c r="N39" s="214">
        <v>22</v>
      </c>
      <c r="O39" s="213">
        <v>4651.33</v>
      </c>
      <c r="P39" s="36">
        <v>32</v>
      </c>
      <c r="Q39" s="213">
        <v>4345.67</v>
      </c>
      <c r="R39" s="214">
        <v>25</v>
      </c>
      <c r="S39" s="213">
        <v>3791.11</v>
      </c>
      <c r="T39" s="214">
        <v>20</v>
      </c>
      <c r="U39" s="213">
        <v>3412.71</v>
      </c>
      <c r="V39" s="214">
        <v>14</v>
      </c>
      <c r="W39" s="213">
        <v>4465.3999999999996</v>
      </c>
      <c r="X39" s="214">
        <v>4</v>
      </c>
      <c r="Y39" s="213">
        <v>5617.62</v>
      </c>
      <c r="Z39" s="214">
        <v>24</v>
      </c>
      <c r="AA39" s="213">
        <v>3207.83</v>
      </c>
      <c r="AB39" s="214">
        <v>21</v>
      </c>
      <c r="AC39" s="213">
        <v>5850.75</v>
      </c>
      <c r="AD39" s="214">
        <v>12</v>
      </c>
      <c r="AE39" s="213">
        <v>3333.36</v>
      </c>
      <c r="AF39" s="214">
        <v>28</v>
      </c>
      <c r="AG39" s="213">
        <v>5124.45</v>
      </c>
      <c r="AH39" s="214">
        <v>19</v>
      </c>
      <c r="AI39" s="213">
        <v>5563.82</v>
      </c>
      <c r="AJ39" s="214">
        <v>24</v>
      </c>
      <c r="AK39" s="213">
        <v>3322.15</v>
      </c>
      <c r="AL39" s="214">
        <v>15</v>
      </c>
      <c r="AM39" s="213">
        <v>3705.48</v>
      </c>
      <c r="AN39" s="214">
        <v>20</v>
      </c>
      <c r="AO39" s="213">
        <v>4629.04</v>
      </c>
      <c r="AP39" s="214">
        <v>26</v>
      </c>
      <c r="AQ39" s="213">
        <v>4586.45</v>
      </c>
      <c r="AR39" s="214">
        <v>20</v>
      </c>
      <c r="AS39" s="213">
        <v>3411.82</v>
      </c>
      <c r="AT39" s="214">
        <v>35</v>
      </c>
      <c r="AU39" s="213">
        <v>4095.53</v>
      </c>
      <c r="AV39" s="214">
        <v>27</v>
      </c>
      <c r="AW39" s="213">
        <v>5418.11</v>
      </c>
      <c r="AX39" s="214">
        <v>25</v>
      </c>
      <c r="AY39" s="213">
        <v>5068.41</v>
      </c>
      <c r="AZ39" s="214">
        <v>30</v>
      </c>
      <c r="BA39" s="213">
        <v>7552.18</v>
      </c>
      <c r="BB39" s="214">
        <v>1</v>
      </c>
    </row>
    <row r="40" spans="1:54" x14ac:dyDescent="0.2">
      <c r="A40" s="73">
        <v>35</v>
      </c>
      <c r="B40" s="73" t="s">
        <v>609</v>
      </c>
      <c r="C40" s="213">
        <v>4542.0200000000004</v>
      </c>
      <c r="D40" s="213">
        <v>9</v>
      </c>
      <c r="E40" s="213">
        <v>3151.78</v>
      </c>
      <c r="F40" s="36">
        <v>10</v>
      </c>
      <c r="G40" s="213">
        <v>6072.68</v>
      </c>
      <c r="H40" s="213">
        <v>9</v>
      </c>
      <c r="I40" s="213">
        <v>4171.74</v>
      </c>
      <c r="J40" s="214">
        <v>16</v>
      </c>
      <c r="K40" s="213">
        <v>3123.33</v>
      </c>
      <c r="L40" s="214">
        <v>9</v>
      </c>
      <c r="M40" s="213">
        <v>3102.33</v>
      </c>
      <c r="N40" s="214">
        <v>18</v>
      </c>
      <c r="O40" s="213">
        <v>5517</v>
      </c>
      <c r="P40" s="36">
        <v>6</v>
      </c>
      <c r="Q40" s="213">
        <v>4711</v>
      </c>
      <c r="R40" s="214">
        <v>19</v>
      </c>
      <c r="S40" s="213">
        <v>3109.86</v>
      </c>
      <c r="T40" s="214">
        <v>33</v>
      </c>
      <c r="U40" s="213">
        <v>2705.02</v>
      </c>
      <c r="V40" s="214">
        <v>31</v>
      </c>
      <c r="W40" s="213">
        <v>3947.58</v>
      </c>
      <c r="X40" s="214">
        <v>23</v>
      </c>
      <c r="Y40" s="213">
        <v>6749.66</v>
      </c>
      <c r="Z40" s="214">
        <v>1</v>
      </c>
      <c r="AA40" s="213">
        <v>3245.93</v>
      </c>
      <c r="AB40" s="214">
        <v>20</v>
      </c>
      <c r="AC40" s="213">
        <v>6137.68</v>
      </c>
      <c r="AD40" s="214">
        <v>4</v>
      </c>
      <c r="AE40" s="213">
        <v>3660.64</v>
      </c>
      <c r="AF40" s="214">
        <v>17</v>
      </c>
      <c r="AG40" s="213">
        <v>5673.66</v>
      </c>
      <c r="AH40" s="214">
        <v>4</v>
      </c>
      <c r="AI40" s="213">
        <v>5740.91</v>
      </c>
      <c r="AJ40" s="214">
        <v>20</v>
      </c>
      <c r="AK40" s="213">
        <v>3831.01</v>
      </c>
      <c r="AL40" s="214">
        <v>9</v>
      </c>
      <c r="AM40" s="213">
        <v>3224.64</v>
      </c>
      <c r="AN40" s="214">
        <v>30</v>
      </c>
      <c r="AO40" s="213">
        <v>5285.85</v>
      </c>
      <c r="AP40" s="214">
        <v>18</v>
      </c>
      <c r="AQ40" s="213">
        <v>4960.8100000000004</v>
      </c>
      <c r="AR40" s="214">
        <v>9</v>
      </c>
      <c r="AS40" s="213">
        <v>4496.78</v>
      </c>
      <c r="AT40" s="214">
        <v>12</v>
      </c>
      <c r="AU40" s="213">
        <v>4431.78</v>
      </c>
      <c r="AV40" s="214">
        <v>13</v>
      </c>
      <c r="AW40" s="213">
        <v>5828.33</v>
      </c>
      <c r="AX40" s="214">
        <v>5</v>
      </c>
      <c r="AY40" s="213">
        <v>5689.35</v>
      </c>
      <c r="AZ40" s="214">
        <v>20</v>
      </c>
      <c r="BA40" s="213">
        <v>6866.23</v>
      </c>
      <c r="BB40" s="214">
        <v>6</v>
      </c>
    </row>
    <row r="41" spans="1:54" x14ac:dyDescent="0.2">
      <c r="A41" s="73">
        <v>36</v>
      </c>
      <c r="B41" s="73" t="s">
        <v>611</v>
      </c>
      <c r="C41" s="213">
        <v>4081.27</v>
      </c>
      <c r="D41" s="213">
        <v>31</v>
      </c>
      <c r="E41" s="213">
        <v>3138.33</v>
      </c>
      <c r="F41" s="36">
        <v>11</v>
      </c>
      <c r="G41" s="213">
        <v>5415.87</v>
      </c>
      <c r="H41" s="213">
        <v>24</v>
      </c>
      <c r="I41" s="213">
        <v>3981.2</v>
      </c>
      <c r="J41" s="214">
        <v>18</v>
      </c>
      <c r="K41" s="213">
        <v>2973</v>
      </c>
      <c r="L41" s="214">
        <v>15</v>
      </c>
      <c r="M41" s="213">
        <v>2762.33</v>
      </c>
      <c r="N41" s="214">
        <v>25</v>
      </c>
      <c r="O41" s="213">
        <v>4500.33</v>
      </c>
      <c r="P41" s="36">
        <v>33</v>
      </c>
      <c r="Q41" s="213">
        <v>3687</v>
      </c>
      <c r="R41" s="214">
        <v>34</v>
      </c>
      <c r="S41" s="213">
        <v>2937.03</v>
      </c>
      <c r="T41" s="214">
        <v>36</v>
      </c>
      <c r="U41" s="213">
        <v>2590.69</v>
      </c>
      <c r="V41" s="214">
        <v>32</v>
      </c>
      <c r="W41" s="213">
        <v>3138.33</v>
      </c>
      <c r="X41" s="214">
        <v>34</v>
      </c>
      <c r="Y41" s="213">
        <v>5805.92</v>
      </c>
      <c r="Z41" s="214">
        <v>21</v>
      </c>
      <c r="AA41" s="213">
        <v>3806.35</v>
      </c>
      <c r="AB41" s="214">
        <v>10</v>
      </c>
      <c r="AC41" s="213">
        <v>5976.28</v>
      </c>
      <c r="AD41" s="214">
        <v>7</v>
      </c>
      <c r="AE41" s="213">
        <v>3703.23</v>
      </c>
      <c r="AF41" s="214">
        <v>16</v>
      </c>
      <c r="AG41" s="213">
        <v>3779.45</v>
      </c>
      <c r="AH41" s="214">
        <v>36</v>
      </c>
      <c r="AI41" s="213">
        <v>5480.88</v>
      </c>
      <c r="AJ41" s="214">
        <v>28</v>
      </c>
      <c r="AK41" s="213">
        <v>2369.44</v>
      </c>
      <c r="AL41" s="214">
        <v>32</v>
      </c>
      <c r="AM41" s="213">
        <v>3550.8</v>
      </c>
      <c r="AN41" s="214">
        <v>25</v>
      </c>
      <c r="AO41" s="213">
        <v>4922.7</v>
      </c>
      <c r="AP41" s="214">
        <v>25</v>
      </c>
      <c r="AQ41" s="213">
        <v>4734.3999999999996</v>
      </c>
      <c r="AR41" s="214">
        <v>17</v>
      </c>
      <c r="AS41" s="213">
        <v>4534.8900000000003</v>
      </c>
      <c r="AT41" s="214">
        <v>10</v>
      </c>
      <c r="AU41" s="213">
        <v>4395.91</v>
      </c>
      <c r="AV41" s="214">
        <v>15</v>
      </c>
      <c r="AW41" s="213">
        <v>5462.94</v>
      </c>
      <c r="AX41" s="214">
        <v>24</v>
      </c>
      <c r="AY41" s="213">
        <v>3998.01</v>
      </c>
      <c r="AZ41" s="214">
        <v>35</v>
      </c>
      <c r="BA41" s="213">
        <v>6032.33</v>
      </c>
      <c r="BB41" s="214">
        <v>13</v>
      </c>
    </row>
    <row r="42" spans="1:54" x14ac:dyDescent="0.2">
      <c r="A42" s="73">
        <v>37</v>
      </c>
      <c r="B42" s="73" t="s">
        <v>613</v>
      </c>
      <c r="C42" s="213">
        <v>4243.62</v>
      </c>
      <c r="D42" s="213">
        <v>26</v>
      </c>
      <c r="E42" s="213">
        <v>3290.77</v>
      </c>
      <c r="F42" s="36">
        <v>7</v>
      </c>
      <c r="G42" s="213">
        <v>5254.47</v>
      </c>
      <c r="H42" s="213">
        <v>30</v>
      </c>
      <c r="I42" s="213">
        <v>3452.17</v>
      </c>
      <c r="J42" s="214">
        <v>30</v>
      </c>
      <c r="K42" s="213">
        <v>2721.33</v>
      </c>
      <c r="L42" s="214">
        <v>21</v>
      </c>
      <c r="M42" s="213">
        <v>3337.33</v>
      </c>
      <c r="N42" s="214">
        <v>8</v>
      </c>
      <c r="O42" s="213">
        <v>4741.67</v>
      </c>
      <c r="P42" s="36">
        <v>30</v>
      </c>
      <c r="Q42" s="213">
        <v>4362.67</v>
      </c>
      <c r="R42" s="214">
        <v>23</v>
      </c>
      <c r="S42" s="213">
        <v>3295.03</v>
      </c>
      <c r="T42" s="214">
        <v>31</v>
      </c>
      <c r="U42" s="213">
        <v>3321.03</v>
      </c>
      <c r="V42" s="214">
        <v>16</v>
      </c>
      <c r="W42" s="213">
        <v>3839.98</v>
      </c>
      <c r="X42" s="214">
        <v>27</v>
      </c>
      <c r="Y42" s="213">
        <v>5868.68</v>
      </c>
      <c r="Z42" s="214">
        <v>20</v>
      </c>
      <c r="AA42" s="213">
        <v>3010.56</v>
      </c>
      <c r="AB42" s="214">
        <v>27</v>
      </c>
      <c r="AC42" s="213">
        <v>5888.86</v>
      </c>
      <c r="AD42" s="214">
        <v>11</v>
      </c>
      <c r="AE42" s="213">
        <v>3340.08</v>
      </c>
      <c r="AF42" s="214">
        <v>27</v>
      </c>
      <c r="AG42" s="213">
        <v>6052.5</v>
      </c>
      <c r="AH42" s="214">
        <v>1</v>
      </c>
      <c r="AI42" s="213">
        <v>5115.4799999999996</v>
      </c>
      <c r="AJ42" s="214">
        <v>36</v>
      </c>
      <c r="AK42" s="213">
        <v>3270.59</v>
      </c>
      <c r="AL42" s="214">
        <v>18</v>
      </c>
      <c r="AM42" s="213">
        <v>4115.7</v>
      </c>
      <c r="AN42" s="214">
        <v>11</v>
      </c>
      <c r="AO42" s="213">
        <v>4079.83</v>
      </c>
      <c r="AP42" s="214">
        <v>31</v>
      </c>
      <c r="AQ42" s="213">
        <v>4588.6899999999996</v>
      </c>
      <c r="AR42" s="214">
        <v>19</v>
      </c>
      <c r="AS42" s="213">
        <v>3772.73</v>
      </c>
      <c r="AT42" s="214">
        <v>30</v>
      </c>
      <c r="AU42" s="213">
        <v>4106.7299999999996</v>
      </c>
      <c r="AV42" s="214">
        <v>25</v>
      </c>
      <c r="AW42" s="213">
        <v>5480.88</v>
      </c>
      <c r="AX42" s="214">
        <v>22</v>
      </c>
      <c r="AY42" s="213">
        <v>5496.57</v>
      </c>
      <c r="AZ42" s="214">
        <v>26</v>
      </c>
      <c r="BA42" s="213">
        <v>6839.33</v>
      </c>
      <c r="BB42" s="214">
        <v>7</v>
      </c>
    </row>
    <row r="43" spans="1:54" s="26" customFormat="1" x14ac:dyDescent="0.2">
      <c r="A43" s="73">
        <v>38</v>
      </c>
      <c r="B43" s="73" t="s">
        <v>615</v>
      </c>
      <c r="C43" s="213">
        <v>4391.93</v>
      </c>
      <c r="D43" s="213">
        <v>20</v>
      </c>
      <c r="E43" s="213">
        <v>3393.88</v>
      </c>
      <c r="F43" s="36">
        <v>6</v>
      </c>
      <c r="G43" s="213">
        <v>4806.13</v>
      </c>
      <c r="H43" s="213">
        <v>35</v>
      </c>
      <c r="I43" s="213">
        <v>3568.73</v>
      </c>
      <c r="J43" s="214">
        <v>25</v>
      </c>
      <c r="K43" s="213">
        <v>3028.67</v>
      </c>
      <c r="L43" s="214">
        <v>13</v>
      </c>
      <c r="M43" s="213">
        <v>3169</v>
      </c>
      <c r="N43" s="214">
        <v>15</v>
      </c>
      <c r="O43" s="213">
        <v>5015</v>
      </c>
      <c r="P43" s="36">
        <v>23</v>
      </c>
      <c r="Q43" s="213">
        <v>3971.67</v>
      </c>
      <c r="R43" s="214">
        <v>32</v>
      </c>
      <c r="S43" s="213">
        <v>4076.02</v>
      </c>
      <c r="T43" s="214">
        <v>10</v>
      </c>
      <c r="U43" s="213">
        <v>3715.34</v>
      </c>
      <c r="V43" s="214">
        <v>9</v>
      </c>
      <c r="W43" s="213">
        <v>4523.68</v>
      </c>
      <c r="X43" s="214">
        <v>2</v>
      </c>
      <c r="Y43" s="213">
        <v>5722.98</v>
      </c>
      <c r="Z43" s="214">
        <v>23</v>
      </c>
      <c r="AA43" s="213">
        <v>3077.81</v>
      </c>
      <c r="AB43" s="214">
        <v>23</v>
      </c>
      <c r="AC43" s="213">
        <v>5745.39</v>
      </c>
      <c r="AD43" s="214">
        <v>15</v>
      </c>
      <c r="AE43" s="213">
        <v>3734.62</v>
      </c>
      <c r="AF43" s="214">
        <v>15</v>
      </c>
      <c r="AG43" s="213">
        <v>5335.17</v>
      </c>
      <c r="AH43" s="214">
        <v>13</v>
      </c>
      <c r="AI43" s="213">
        <v>5276.88</v>
      </c>
      <c r="AJ43" s="214">
        <v>34</v>
      </c>
      <c r="AK43" s="213">
        <v>3759.28</v>
      </c>
      <c r="AL43" s="214">
        <v>11</v>
      </c>
      <c r="AM43" s="213">
        <v>3607.96</v>
      </c>
      <c r="AN43" s="214">
        <v>24</v>
      </c>
      <c r="AO43" s="213">
        <v>3826.53</v>
      </c>
      <c r="AP43" s="214">
        <v>34</v>
      </c>
      <c r="AQ43" s="213">
        <v>4873.38</v>
      </c>
      <c r="AR43" s="214">
        <v>13</v>
      </c>
      <c r="AS43" s="213">
        <v>4093.28</v>
      </c>
      <c r="AT43" s="214">
        <v>20</v>
      </c>
      <c r="AU43" s="213">
        <v>4907.01</v>
      </c>
      <c r="AV43" s="214">
        <v>2</v>
      </c>
      <c r="AW43" s="213">
        <v>5819.37</v>
      </c>
      <c r="AX43" s="214">
        <v>7</v>
      </c>
      <c r="AY43" s="213">
        <v>6097.33</v>
      </c>
      <c r="AZ43" s="214">
        <v>9</v>
      </c>
      <c r="BA43" s="213">
        <v>7135.23</v>
      </c>
      <c r="BB43" s="214">
        <v>4</v>
      </c>
    </row>
    <row r="44" spans="1:54" x14ac:dyDescent="0.2">
      <c r="A44" s="70"/>
      <c r="B44" s="71" t="s">
        <v>500</v>
      </c>
      <c r="C44" s="144">
        <v>4262.7250000000004</v>
      </c>
      <c r="D44" s="144"/>
      <c r="E44" s="144">
        <v>2629.5340000000001</v>
      </c>
      <c r="F44" s="144"/>
      <c r="G44" s="144">
        <v>5570.6009999999997</v>
      </c>
      <c r="H44" s="144"/>
      <c r="I44" s="144">
        <v>3894.7779999999998</v>
      </c>
      <c r="J44" s="144"/>
      <c r="K44" s="144">
        <v>2709.3679999999999</v>
      </c>
      <c r="L44" s="144"/>
      <c r="M44" s="144">
        <v>2916.9650000000001</v>
      </c>
      <c r="N44" s="144"/>
      <c r="O44" s="144">
        <v>4985</v>
      </c>
      <c r="P44" s="144"/>
      <c r="Q44" s="144">
        <v>4550.5959999999995</v>
      </c>
      <c r="R44" s="144"/>
      <c r="S44" s="144">
        <v>3691.0520000000001</v>
      </c>
      <c r="T44" s="144"/>
      <c r="U44" s="144">
        <v>3122.2049999999999</v>
      </c>
      <c r="V44" s="144"/>
      <c r="W44" s="144">
        <v>3892.3</v>
      </c>
      <c r="X44" s="144"/>
      <c r="Y44" s="144">
        <v>5569.49</v>
      </c>
      <c r="Z44" s="144"/>
      <c r="AA44" s="144">
        <v>3293.1260000000002</v>
      </c>
      <c r="AB44" s="144"/>
      <c r="AC44" s="144">
        <v>5461.88</v>
      </c>
      <c r="AD44" s="144"/>
      <c r="AE44" s="190">
        <v>3581.239</v>
      </c>
      <c r="AF44" s="190"/>
      <c r="AG44" s="144">
        <v>4881.87</v>
      </c>
      <c r="AH44" s="144"/>
      <c r="AI44" s="144">
        <v>5662.8040000000001</v>
      </c>
      <c r="AJ44" s="144"/>
      <c r="AK44" s="144">
        <v>3125.768</v>
      </c>
      <c r="AL44" s="144"/>
      <c r="AM44" s="144">
        <v>3671.9380000000001</v>
      </c>
      <c r="AN44" s="144"/>
      <c r="AO44" s="144">
        <v>5098.9660000000003</v>
      </c>
      <c r="AP44" s="144"/>
      <c r="AQ44" s="144">
        <v>4539.5519999999997</v>
      </c>
      <c r="AR44" s="144"/>
      <c r="AS44" s="144">
        <v>4174.38</v>
      </c>
      <c r="AT44" s="144"/>
      <c r="AU44" s="144">
        <v>4258.8130000000001</v>
      </c>
      <c r="AV44" s="144"/>
      <c r="AW44" s="144">
        <v>5430.0249999999996</v>
      </c>
      <c r="AX44" s="144"/>
      <c r="AY44" s="144">
        <v>5470.7569999999996</v>
      </c>
      <c r="AZ44" s="144"/>
      <c r="BA44" s="144"/>
      <c r="BB44" s="144"/>
    </row>
    <row r="45" spans="1:54" x14ac:dyDescent="0.2">
      <c r="B45" s="20" t="s">
        <v>1154</v>
      </c>
      <c r="C45" s="27">
        <v>155.43</v>
      </c>
      <c r="D45" s="27"/>
      <c r="E45" s="27">
        <v>397.28</v>
      </c>
      <c r="F45" s="27"/>
      <c r="G45" s="27">
        <v>648.54</v>
      </c>
      <c r="H45" s="27"/>
      <c r="I45" s="27">
        <v>615.33000000000004</v>
      </c>
      <c r="J45" s="27"/>
      <c r="K45" s="27">
        <v>359.02</v>
      </c>
      <c r="L45" s="27"/>
      <c r="M45" s="27">
        <v>656.64</v>
      </c>
      <c r="N45" s="27"/>
      <c r="O45" s="27">
        <v>725.42</v>
      </c>
      <c r="P45" s="27"/>
      <c r="Q45" s="27">
        <v>659.86</v>
      </c>
      <c r="R45" s="27"/>
      <c r="S45" s="27">
        <v>1008.6</v>
      </c>
      <c r="T45" s="27"/>
      <c r="U45" s="27">
        <v>909.15</v>
      </c>
      <c r="V45" s="27"/>
      <c r="W45" s="27">
        <v>880.18</v>
      </c>
      <c r="X45" s="27"/>
      <c r="Y45" s="27">
        <v>485.69</v>
      </c>
      <c r="Z45" s="27"/>
      <c r="AA45" s="27">
        <v>596.34</v>
      </c>
      <c r="AB45" s="27"/>
      <c r="AC45" s="27">
        <v>666.43</v>
      </c>
      <c r="AD45" s="27"/>
      <c r="AE45" s="27">
        <v>720.22</v>
      </c>
      <c r="AF45" s="27"/>
      <c r="AG45" s="27">
        <v>809.55</v>
      </c>
      <c r="AH45" s="27"/>
      <c r="AI45" s="27">
        <v>537.58000000000004</v>
      </c>
      <c r="AJ45" s="27"/>
      <c r="AK45" s="27">
        <v>937.36</v>
      </c>
      <c r="AL45" s="27"/>
      <c r="AM45" s="27">
        <v>1202.3</v>
      </c>
      <c r="AN45" s="27"/>
      <c r="AO45" s="27">
        <v>1398</v>
      </c>
      <c r="AP45" s="27"/>
      <c r="AQ45" s="27">
        <v>868.56</v>
      </c>
      <c r="AR45" s="27"/>
      <c r="AS45" s="27">
        <v>875.05</v>
      </c>
      <c r="AT45" s="27"/>
      <c r="AU45" s="27">
        <v>614.20000000000005</v>
      </c>
      <c r="AV45" s="27"/>
      <c r="AW45" s="27">
        <v>668.79</v>
      </c>
      <c r="AX45" s="27"/>
      <c r="AY45" s="27">
        <v>808.2</v>
      </c>
      <c r="AZ45" s="27"/>
      <c r="BA45" s="27"/>
      <c r="BB45" s="27"/>
    </row>
    <row r="46" spans="1:54" x14ac:dyDescent="0.2">
      <c r="B46" s="20" t="s">
        <v>1144</v>
      </c>
      <c r="C46" s="27">
        <v>222181.6</v>
      </c>
      <c r="D46" s="27"/>
      <c r="E46" s="27">
        <v>59629.24</v>
      </c>
      <c r="F46" s="27"/>
      <c r="G46" s="27">
        <v>158909.9</v>
      </c>
      <c r="H46" s="27"/>
      <c r="I46" s="27">
        <v>143050</v>
      </c>
      <c r="J46" s="27"/>
      <c r="K46" s="27">
        <v>48698</v>
      </c>
      <c r="L46" s="27"/>
      <c r="M46" s="27">
        <v>162902.9</v>
      </c>
      <c r="N46" s="27"/>
      <c r="O46" s="27">
        <v>198820.1</v>
      </c>
      <c r="P46" s="27"/>
      <c r="Q46" s="27">
        <v>164503.70000000001</v>
      </c>
      <c r="R46" s="27"/>
      <c r="S46" s="27">
        <v>384318.9</v>
      </c>
      <c r="T46" s="27"/>
      <c r="U46" s="27">
        <v>312285.02</v>
      </c>
      <c r="V46" s="27"/>
      <c r="W46" s="27">
        <v>292695</v>
      </c>
      <c r="X46" s="27"/>
      <c r="Y46" s="27">
        <v>87927.54</v>
      </c>
      <c r="Z46" s="27"/>
      <c r="AA46" s="27">
        <v>134357.4</v>
      </c>
      <c r="AB46" s="27"/>
      <c r="AC46" s="27">
        <v>167797.7</v>
      </c>
      <c r="AD46" s="27"/>
      <c r="AE46" s="27">
        <v>195976.5</v>
      </c>
      <c r="AF46" s="27"/>
      <c r="AG46" s="27">
        <v>241036.4</v>
      </c>
      <c r="AH46" s="27"/>
      <c r="AI46" s="27">
        <v>109184.3</v>
      </c>
      <c r="AJ46" s="27"/>
      <c r="AK46" s="27">
        <v>331964.78000000003</v>
      </c>
      <c r="AL46" s="27"/>
      <c r="AM46" s="27">
        <v>352106.4</v>
      </c>
      <c r="AN46" s="27"/>
      <c r="AO46" s="27">
        <v>738366.5</v>
      </c>
      <c r="AP46" s="27"/>
      <c r="AQ46" s="27">
        <v>285019.59999999998</v>
      </c>
      <c r="AR46" s="27"/>
      <c r="AS46" s="27">
        <v>285411.3</v>
      </c>
      <c r="AT46" s="27"/>
      <c r="AU46" s="27">
        <v>142528.29999999999</v>
      </c>
      <c r="AV46" s="27"/>
      <c r="AW46" s="27">
        <v>168986.5</v>
      </c>
      <c r="AX46" s="27"/>
      <c r="AY46" s="27">
        <v>230989.1</v>
      </c>
      <c r="AZ46" s="27"/>
      <c r="BA46" s="27"/>
      <c r="BB46" s="27"/>
    </row>
    <row r="47" spans="1:54" x14ac:dyDescent="0.2">
      <c r="B47" s="20" t="s">
        <v>1145</v>
      </c>
      <c r="C47" s="27">
        <v>71</v>
      </c>
      <c r="D47" s="27"/>
      <c r="E47" s="27">
        <v>3</v>
      </c>
      <c r="F47" s="27"/>
      <c r="G47" s="27">
        <v>3</v>
      </c>
      <c r="H47" s="27"/>
      <c r="I47" s="27">
        <v>3</v>
      </c>
      <c r="J47" s="27"/>
      <c r="K47" s="27">
        <v>3</v>
      </c>
      <c r="L47" s="27"/>
      <c r="M47" s="27">
        <v>3</v>
      </c>
      <c r="N47" s="27"/>
      <c r="O47" s="27">
        <v>3</v>
      </c>
      <c r="P47" s="27"/>
      <c r="Q47" s="27">
        <v>3</v>
      </c>
      <c r="R47" s="27"/>
      <c r="S47" s="27">
        <v>3</v>
      </c>
      <c r="T47" s="27"/>
      <c r="U47" s="27">
        <v>3</v>
      </c>
      <c r="V47" s="27"/>
      <c r="W47" s="27">
        <v>3</v>
      </c>
      <c r="X47" s="27"/>
      <c r="Y47" s="27">
        <v>3</v>
      </c>
      <c r="Z47" s="27"/>
      <c r="AA47" s="27">
        <v>3</v>
      </c>
      <c r="AB47" s="27"/>
      <c r="AC47" s="27">
        <v>3</v>
      </c>
      <c r="AD47" s="27"/>
      <c r="AE47" s="27">
        <v>3</v>
      </c>
      <c r="AF47" s="27"/>
      <c r="AG47" s="27">
        <v>3</v>
      </c>
      <c r="AH47" s="27"/>
      <c r="AI47" s="27">
        <v>3</v>
      </c>
      <c r="AJ47" s="27"/>
      <c r="AK47" s="27">
        <v>3</v>
      </c>
      <c r="AL47" s="27"/>
      <c r="AM47" s="27">
        <v>2</v>
      </c>
      <c r="AN47" s="27"/>
      <c r="AO47" s="27">
        <v>3</v>
      </c>
      <c r="AP47" s="27"/>
      <c r="AQ47" s="27">
        <v>3</v>
      </c>
      <c r="AR47" s="27"/>
      <c r="AS47" s="27">
        <v>3</v>
      </c>
      <c r="AT47" s="27"/>
      <c r="AU47" s="27">
        <v>3</v>
      </c>
      <c r="AV47" s="27"/>
      <c r="AW47" s="27">
        <v>3</v>
      </c>
      <c r="AX47" s="27"/>
      <c r="AY47" s="27">
        <v>3</v>
      </c>
      <c r="AZ47" s="27"/>
      <c r="BA47" s="27">
        <v>1</v>
      </c>
      <c r="BB47" s="27"/>
    </row>
    <row r="48" spans="1:54" x14ac:dyDescent="0.2">
      <c r="B48" s="20" t="s">
        <v>1146</v>
      </c>
      <c r="C48" s="19">
        <v>11.05775</v>
      </c>
      <c r="D48" s="19"/>
      <c r="E48" s="19">
        <v>9.2864740000000001</v>
      </c>
      <c r="F48" s="19"/>
      <c r="G48" s="19">
        <v>7.1560519999999999</v>
      </c>
      <c r="H48" s="19"/>
      <c r="I48" s="19">
        <v>9.7109400000000008</v>
      </c>
      <c r="J48" s="19"/>
      <c r="K48" s="19">
        <v>8.144933</v>
      </c>
      <c r="L48" s="19"/>
      <c r="M48" s="19">
        <v>13.83672</v>
      </c>
      <c r="N48" s="19"/>
      <c r="O48" s="19">
        <v>8.9446829999999995</v>
      </c>
      <c r="P48" s="19"/>
      <c r="Q48" s="19">
        <v>8.9129090000000009</v>
      </c>
      <c r="R48" s="19"/>
      <c r="S48" s="19">
        <v>16.79561</v>
      </c>
      <c r="T48" s="19"/>
      <c r="U48" s="19">
        <v>17.898399999999999</v>
      </c>
      <c r="V48" s="19"/>
      <c r="W48" s="19">
        <v>13.899570000000001</v>
      </c>
      <c r="X48" s="19"/>
      <c r="Y48" s="19">
        <v>5.3241100000000001</v>
      </c>
      <c r="Z48" s="19"/>
      <c r="AA48" s="19">
        <v>11.130699999999999</v>
      </c>
      <c r="AB48" s="19"/>
      <c r="AC48" s="19">
        <v>7.4998199999999997</v>
      </c>
      <c r="AD48" s="19"/>
      <c r="AE48" s="19">
        <v>12.36143</v>
      </c>
      <c r="AF48" s="19"/>
      <c r="AG48" s="19">
        <v>10.05669</v>
      </c>
      <c r="AH48" s="19"/>
      <c r="AI48" s="19">
        <v>5.8351040000000003</v>
      </c>
      <c r="AJ48" s="19"/>
      <c r="AK48" s="19">
        <v>18.43271</v>
      </c>
      <c r="AL48" s="19"/>
      <c r="AM48" s="19">
        <v>16.16001</v>
      </c>
      <c r="AN48" s="19"/>
      <c r="AO48" s="19">
        <v>16.8521</v>
      </c>
      <c r="AP48" s="19"/>
      <c r="AQ48" s="19">
        <v>11.76046</v>
      </c>
      <c r="AR48" s="19"/>
      <c r="AS48" s="19">
        <v>12.79804</v>
      </c>
      <c r="AT48" s="19"/>
      <c r="AU48" s="19">
        <v>8.8646580000000004</v>
      </c>
      <c r="AV48" s="19"/>
      <c r="AW48" s="19">
        <v>7.5704929999999999</v>
      </c>
      <c r="AX48" s="19"/>
      <c r="AY48" s="19">
        <v>8.7851330000000001</v>
      </c>
    </row>
    <row r="49" spans="37:53" x14ac:dyDescent="0.2">
      <c r="AK49" s="27"/>
      <c r="BA49" s="14" t="s">
        <v>1204</v>
      </c>
    </row>
    <row r="50" spans="37:53" x14ac:dyDescent="0.2">
      <c r="AM50" s="14" t="s">
        <v>1201</v>
      </c>
      <c r="AN50" s="216"/>
    </row>
    <row r="51" spans="37:53" x14ac:dyDescent="0.2">
      <c r="AN51" s="216"/>
    </row>
  </sheetData>
  <sortState columnSort="1" ref="G1:BN57">
    <sortCondition ref="G1:BN1"/>
  </sortState>
  <mergeCells count="26">
    <mergeCell ref="C4:D4"/>
    <mergeCell ref="AI4:AJ4"/>
    <mergeCell ref="AG4:AH4"/>
    <mergeCell ref="I4:J4"/>
    <mergeCell ref="AC4:AD4"/>
    <mergeCell ref="Y4:Z4"/>
    <mergeCell ref="S4:T4"/>
    <mergeCell ref="U4:V4"/>
    <mergeCell ref="E4:F4"/>
    <mergeCell ref="AA4:AB4"/>
    <mergeCell ref="W4:X4"/>
    <mergeCell ref="M4:N4"/>
    <mergeCell ref="O4:P4"/>
    <mergeCell ref="Q4:R4"/>
    <mergeCell ref="AU4:AV4"/>
    <mergeCell ref="AW4:AX4"/>
    <mergeCell ref="AY4:AZ4"/>
    <mergeCell ref="BA4:BB4"/>
    <mergeCell ref="G4:H4"/>
    <mergeCell ref="AE4:AF4"/>
    <mergeCell ref="AM4:AN4"/>
    <mergeCell ref="AO4:AP4"/>
    <mergeCell ref="AS4:AT4"/>
    <mergeCell ref="AQ4:AR4"/>
    <mergeCell ref="K4:L4"/>
    <mergeCell ref="AK4:AL4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62"/>
  <sheetViews>
    <sheetView zoomScaleNormal="100" workbookViewId="0"/>
  </sheetViews>
  <sheetFormatPr defaultColWidth="36.7109375" defaultRowHeight="15" x14ac:dyDescent="0.2"/>
  <cols>
    <col min="1" max="1" width="13" style="7" customWidth="1"/>
    <col min="2" max="2" width="23.85546875" style="7" customWidth="1"/>
    <col min="3" max="3" width="17.5703125" style="7" customWidth="1"/>
    <col min="4" max="4" width="9.5703125" style="7" customWidth="1"/>
    <col min="5" max="5" width="14.7109375" style="7" bestFit="1" customWidth="1"/>
    <col min="6" max="6" width="9.5703125" style="7" customWidth="1"/>
    <col min="7" max="7" width="12.85546875" style="7" customWidth="1"/>
    <col min="8" max="8" width="9.5703125" style="7" customWidth="1"/>
    <col min="9" max="9" width="13" style="7" bestFit="1" customWidth="1"/>
    <col min="10" max="10" width="9.5703125" style="7" customWidth="1"/>
    <col min="11" max="11" width="12.85546875" style="7" customWidth="1"/>
    <col min="12" max="12" width="9.5703125" style="7" customWidth="1"/>
    <col min="13" max="13" width="12.85546875" style="7" customWidth="1"/>
    <col min="14" max="14" width="9.5703125" style="7" customWidth="1"/>
    <col min="15" max="15" width="10.140625" style="7" bestFit="1" customWidth="1"/>
    <col min="16" max="16" width="9.5703125" style="7" customWidth="1"/>
    <col min="17" max="17" width="10.7109375" style="7" customWidth="1"/>
    <col min="18" max="18" width="9.5703125" style="7" customWidth="1"/>
    <col min="19" max="19" width="11.42578125" style="7" customWidth="1"/>
    <col min="20" max="20" width="9.5703125" style="7" customWidth="1"/>
    <col min="21" max="22" width="11" style="7" customWidth="1"/>
    <col min="23" max="23" width="12.7109375" style="7" customWidth="1"/>
    <col min="24" max="24" width="14.42578125" style="7" customWidth="1"/>
    <col min="25" max="25" width="13.42578125" style="7" customWidth="1"/>
    <col min="26" max="26" width="9.5703125" style="7" customWidth="1"/>
    <col min="27" max="30" width="6.5703125" style="7" customWidth="1"/>
    <col min="31" max="33" width="8.28515625" style="7" customWidth="1"/>
    <col min="34" max="16384" width="36.7109375" style="7"/>
  </cols>
  <sheetData>
    <row r="1" spans="1:26" s="202" customFormat="1" ht="15.75" x14ac:dyDescent="0.25">
      <c r="A1" s="201" t="s">
        <v>1286</v>
      </c>
      <c r="B1" s="52"/>
      <c r="C1" s="203"/>
      <c r="D1" s="203"/>
    </row>
    <row r="2" spans="1:26" s="202" customFormat="1" ht="15.75" x14ac:dyDescent="0.25">
      <c r="B2" s="52"/>
      <c r="C2" s="203"/>
      <c r="D2" s="203"/>
    </row>
    <row r="3" spans="1:26" s="202" customFormat="1" ht="15.75" x14ac:dyDescent="0.25">
      <c r="A3" s="212"/>
      <c r="B3" s="52"/>
      <c r="C3" s="203"/>
      <c r="D3" s="203"/>
    </row>
    <row r="4" spans="1:26" s="205" customFormat="1" ht="49.5" customHeight="1" x14ac:dyDescent="0.2">
      <c r="A4" s="53" t="s">
        <v>0</v>
      </c>
      <c r="B4" s="53" t="s">
        <v>1</v>
      </c>
      <c r="C4" s="506" t="s">
        <v>1229</v>
      </c>
      <c r="D4" s="506"/>
      <c r="E4" s="505" t="s">
        <v>1189</v>
      </c>
      <c r="F4" s="505"/>
      <c r="G4" s="505" t="s">
        <v>518</v>
      </c>
      <c r="H4" s="505"/>
      <c r="I4" s="505" t="s">
        <v>509</v>
      </c>
      <c r="J4" s="505"/>
      <c r="K4" s="505" t="s">
        <v>508</v>
      </c>
      <c r="L4" s="505"/>
      <c r="M4" s="505" t="s">
        <v>517</v>
      </c>
      <c r="N4" s="505"/>
      <c r="O4" s="505" t="s">
        <v>1200</v>
      </c>
      <c r="P4" s="505"/>
      <c r="Q4" s="505" t="s">
        <v>1238</v>
      </c>
      <c r="R4" s="505"/>
      <c r="S4" s="505" t="s">
        <v>1240</v>
      </c>
      <c r="T4" s="505"/>
      <c r="U4" s="505" t="s">
        <v>1242</v>
      </c>
      <c r="V4" s="505"/>
      <c r="W4" s="505" t="s">
        <v>1244</v>
      </c>
      <c r="X4" s="505"/>
      <c r="Y4" s="505" t="s">
        <v>1246</v>
      </c>
      <c r="Z4" s="505"/>
    </row>
    <row r="5" spans="1:26" s="202" customFormat="1" ht="15.75" x14ac:dyDescent="0.25">
      <c r="A5" s="46"/>
      <c r="B5" s="46"/>
      <c r="C5" s="51" t="s">
        <v>500</v>
      </c>
      <c r="D5" s="51" t="s">
        <v>501</v>
      </c>
      <c r="E5" s="51" t="s">
        <v>500</v>
      </c>
      <c r="F5" s="51" t="s">
        <v>501</v>
      </c>
      <c r="G5" s="51" t="s">
        <v>500</v>
      </c>
      <c r="H5" s="51" t="s">
        <v>501</v>
      </c>
      <c r="I5" s="51" t="s">
        <v>500</v>
      </c>
      <c r="J5" s="51" t="s">
        <v>501</v>
      </c>
      <c r="K5" s="51" t="s">
        <v>500</v>
      </c>
      <c r="L5" s="51" t="s">
        <v>501</v>
      </c>
      <c r="M5" s="51" t="s">
        <v>500</v>
      </c>
      <c r="N5" s="51" t="s">
        <v>501</v>
      </c>
      <c r="O5" s="51" t="s">
        <v>500</v>
      </c>
      <c r="P5" s="51" t="s">
        <v>501</v>
      </c>
      <c r="Q5" s="51" t="s">
        <v>500</v>
      </c>
      <c r="R5" s="51" t="s">
        <v>501</v>
      </c>
      <c r="S5" s="51" t="s">
        <v>500</v>
      </c>
      <c r="T5" s="51" t="s">
        <v>501</v>
      </c>
      <c r="U5" s="51" t="s">
        <v>500</v>
      </c>
      <c r="V5" s="51" t="s">
        <v>501</v>
      </c>
      <c r="W5" s="51" t="s">
        <v>500</v>
      </c>
      <c r="X5" s="51" t="s">
        <v>501</v>
      </c>
      <c r="Y5" s="51" t="s">
        <v>500</v>
      </c>
      <c r="Z5" s="51" t="s">
        <v>501</v>
      </c>
    </row>
    <row r="6" spans="1:26" x14ac:dyDescent="0.2">
      <c r="A6" s="73">
        <v>1</v>
      </c>
      <c r="B6" s="73" t="s">
        <v>5</v>
      </c>
      <c r="C6" s="217">
        <v>2508.06</v>
      </c>
      <c r="D6" s="218">
        <v>38</v>
      </c>
      <c r="E6" s="219">
        <v>1962.95</v>
      </c>
      <c r="F6" s="219">
        <v>38</v>
      </c>
      <c r="G6" s="219">
        <v>2537.58</v>
      </c>
      <c r="H6" s="219">
        <v>37</v>
      </c>
      <c r="I6" s="219">
        <v>2263</v>
      </c>
      <c r="J6" s="219">
        <v>38</v>
      </c>
      <c r="K6" s="219">
        <v>3257.14</v>
      </c>
      <c r="L6" s="219">
        <v>38</v>
      </c>
      <c r="M6" s="219">
        <v>2357.11</v>
      </c>
      <c r="N6" s="219">
        <v>38</v>
      </c>
      <c r="O6" s="219">
        <v>2989.64</v>
      </c>
      <c r="P6" s="219">
        <v>38</v>
      </c>
      <c r="Q6" s="219">
        <v>1766.86</v>
      </c>
      <c r="R6" s="219">
        <v>38</v>
      </c>
      <c r="S6" s="219">
        <v>3290.77</v>
      </c>
      <c r="T6" s="219">
        <v>38</v>
      </c>
      <c r="U6" s="219">
        <v>2835.99</v>
      </c>
      <c r="V6" s="219">
        <v>38</v>
      </c>
      <c r="W6" s="219">
        <v>3182.05</v>
      </c>
      <c r="X6" s="219">
        <v>38</v>
      </c>
      <c r="Y6" s="219">
        <v>1769.29</v>
      </c>
      <c r="Z6" s="219">
        <v>38</v>
      </c>
    </row>
    <row r="7" spans="1:26" x14ac:dyDescent="0.2">
      <c r="A7" s="73">
        <v>2</v>
      </c>
      <c r="B7" s="73" t="s">
        <v>7</v>
      </c>
      <c r="C7" s="217">
        <v>2922.78</v>
      </c>
      <c r="D7" s="218">
        <v>37</v>
      </c>
      <c r="E7" s="219">
        <v>2920.14</v>
      </c>
      <c r="F7" s="219">
        <v>37</v>
      </c>
      <c r="G7" s="219">
        <v>2550.17</v>
      </c>
      <c r="H7" s="219">
        <v>36</v>
      </c>
      <c r="I7" s="219">
        <v>2512.1999999999998</v>
      </c>
      <c r="J7" s="219">
        <v>37</v>
      </c>
      <c r="K7" s="219">
        <v>3594.14</v>
      </c>
      <c r="L7" s="219">
        <v>37</v>
      </c>
      <c r="M7" s="219">
        <v>3023.85</v>
      </c>
      <c r="N7" s="219">
        <v>37</v>
      </c>
      <c r="O7" s="219">
        <v>3414.81</v>
      </c>
      <c r="P7" s="219">
        <v>37</v>
      </c>
      <c r="Q7" s="219">
        <v>2134.65</v>
      </c>
      <c r="R7" s="219">
        <v>37</v>
      </c>
      <c r="S7" s="219">
        <v>3533.99</v>
      </c>
      <c r="T7" s="219">
        <v>37</v>
      </c>
      <c r="U7" s="219">
        <v>3225.03</v>
      </c>
      <c r="V7" s="219">
        <v>37</v>
      </c>
      <c r="W7" s="219">
        <v>3788.42</v>
      </c>
      <c r="X7" s="219">
        <v>37</v>
      </c>
      <c r="Y7" s="219">
        <v>2332.35</v>
      </c>
      <c r="Z7" s="219">
        <v>37</v>
      </c>
    </row>
    <row r="8" spans="1:26" x14ac:dyDescent="0.2">
      <c r="A8" s="73">
        <v>3</v>
      </c>
      <c r="B8" s="73" t="s">
        <v>8</v>
      </c>
      <c r="C8" s="217">
        <v>3257.18</v>
      </c>
      <c r="D8" s="218">
        <v>36</v>
      </c>
      <c r="E8" s="219">
        <v>3236.97</v>
      </c>
      <c r="F8" s="219">
        <v>36</v>
      </c>
      <c r="G8" s="219">
        <v>2242</v>
      </c>
      <c r="H8" s="219">
        <v>38</v>
      </c>
      <c r="I8" s="219">
        <v>3116.85</v>
      </c>
      <c r="J8" s="219">
        <v>36</v>
      </c>
      <c r="K8" s="219">
        <v>4203.13</v>
      </c>
      <c r="L8" s="219">
        <v>35</v>
      </c>
      <c r="M8" s="219">
        <v>3048.83</v>
      </c>
      <c r="N8" s="219">
        <v>36</v>
      </c>
      <c r="O8" s="219">
        <v>4289.8</v>
      </c>
      <c r="P8" s="219">
        <v>35</v>
      </c>
      <c r="Q8" s="219">
        <v>2417.0700000000002</v>
      </c>
      <c r="R8" s="219">
        <v>36</v>
      </c>
      <c r="S8" s="219">
        <v>3841.1</v>
      </c>
      <c r="T8" s="219">
        <v>36</v>
      </c>
      <c r="U8" s="219">
        <v>3354.12</v>
      </c>
      <c r="V8" s="219">
        <v>36</v>
      </c>
      <c r="W8" s="219">
        <v>4271.5</v>
      </c>
      <c r="X8" s="219">
        <v>36</v>
      </c>
      <c r="Y8" s="219">
        <v>2897.25</v>
      </c>
      <c r="Z8" s="219">
        <v>35</v>
      </c>
    </row>
    <row r="9" spans="1:26" x14ac:dyDescent="0.2">
      <c r="A9" s="73">
        <v>4</v>
      </c>
      <c r="B9" s="73" t="s">
        <v>9</v>
      </c>
      <c r="C9" s="217">
        <v>4207.1000000000004</v>
      </c>
      <c r="D9" s="218">
        <v>29</v>
      </c>
      <c r="E9" s="219">
        <v>3600.86</v>
      </c>
      <c r="F9" s="219">
        <v>33</v>
      </c>
      <c r="G9" s="219">
        <v>3584.5</v>
      </c>
      <c r="H9" s="219">
        <v>31</v>
      </c>
      <c r="I9" s="219">
        <v>4027.08</v>
      </c>
      <c r="J9" s="219">
        <v>30</v>
      </c>
      <c r="K9" s="219">
        <v>5079.62</v>
      </c>
      <c r="L9" s="219">
        <v>5</v>
      </c>
      <c r="M9" s="219">
        <v>4295.3500000000004</v>
      </c>
      <c r="N9" s="219">
        <v>15</v>
      </c>
      <c r="O9" s="219">
        <v>4993.6899999999996</v>
      </c>
      <c r="P9" s="219">
        <v>29</v>
      </c>
      <c r="Q9" s="219">
        <v>3421.86</v>
      </c>
      <c r="R9" s="219">
        <v>27</v>
      </c>
      <c r="S9" s="219">
        <v>5004.5200000000004</v>
      </c>
      <c r="T9" s="219">
        <v>17</v>
      </c>
      <c r="U9" s="219">
        <v>4221.24</v>
      </c>
      <c r="V9" s="219">
        <v>33</v>
      </c>
      <c r="W9" s="219">
        <v>4792.68</v>
      </c>
      <c r="X9" s="219">
        <v>27</v>
      </c>
      <c r="Y9" s="219">
        <v>3994.65</v>
      </c>
      <c r="Z9" s="219">
        <v>26</v>
      </c>
    </row>
    <row r="10" spans="1:26" x14ac:dyDescent="0.2">
      <c r="A10" s="73">
        <v>5</v>
      </c>
      <c r="B10" s="90" t="s">
        <v>571</v>
      </c>
      <c r="C10" s="217">
        <v>4576.7299999999996</v>
      </c>
      <c r="D10" s="218">
        <v>6</v>
      </c>
      <c r="E10" s="219">
        <v>4487.82</v>
      </c>
      <c r="F10" s="219">
        <v>4</v>
      </c>
      <c r="G10" s="219">
        <v>4576.17</v>
      </c>
      <c r="H10" s="219">
        <v>2</v>
      </c>
      <c r="I10" s="219">
        <v>4530.1099999999997</v>
      </c>
      <c r="J10" s="219">
        <v>11</v>
      </c>
      <c r="K10" s="219">
        <v>4740.28</v>
      </c>
      <c r="L10" s="219">
        <v>21</v>
      </c>
      <c r="M10" s="219">
        <v>4281.8999999999996</v>
      </c>
      <c r="N10" s="219">
        <v>16</v>
      </c>
      <c r="O10" s="219">
        <v>5072.8900000000003</v>
      </c>
      <c r="P10" s="219">
        <v>24</v>
      </c>
      <c r="Q10" s="219">
        <v>3957.97</v>
      </c>
      <c r="R10" s="219">
        <v>5</v>
      </c>
      <c r="S10" s="219">
        <v>5026.21</v>
      </c>
      <c r="T10" s="219">
        <v>15</v>
      </c>
      <c r="U10" s="219">
        <v>4967.12</v>
      </c>
      <c r="V10" s="219">
        <v>7</v>
      </c>
      <c r="W10" s="219">
        <v>4770.2700000000004</v>
      </c>
      <c r="X10" s="219">
        <v>28</v>
      </c>
      <c r="Y10" s="219">
        <v>4483.74</v>
      </c>
      <c r="Z10" s="219">
        <v>10</v>
      </c>
    </row>
    <row r="11" spans="1:26" x14ac:dyDescent="0.2">
      <c r="A11" s="73">
        <v>6</v>
      </c>
      <c r="B11" s="91" t="s">
        <v>573</v>
      </c>
      <c r="C11" s="217">
        <v>4451.54</v>
      </c>
      <c r="D11" s="218">
        <v>15</v>
      </c>
      <c r="E11" s="219">
        <v>3884.06</v>
      </c>
      <c r="F11" s="219">
        <v>29</v>
      </c>
      <c r="G11" s="219">
        <v>4181</v>
      </c>
      <c r="H11" s="219">
        <v>8</v>
      </c>
      <c r="I11" s="219">
        <v>4694.12</v>
      </c>
      <c r="J11" s="219">
        <v>4</v>
      </c>
      <c r="K11" s="219">
        <v>4682.84</v>
      </c>
      <c r="L11" s="219">
        <v>25</v>
      </c>
      <c r="M11" s="219">
        <v>4138.76</v>
      </c>
      <c r="N11" s="219">
        <v>23</v>
      </c>
      <c r="O11" s="219">
        <v>5149.8599999999997</v>
      </c>
      <c r="P11" s="219">
        <v>19</v>
      </c>
      <c r="Q11" s="219">
        <v>4196.3599999999997</v>
      </c>
      <c r="R11" s="219">
        <v>1</v>
      </c>
      <c r="S11" s="219">
        <v>4632.12</v>
      </c>
      <c r="T11" s="219">
        <v>33</v>
      </c>
      <c r="U11" s="219">
        <v>4414.96</v>
      </c>
      <c r="V11" s="219">
        <v>27</v>
      </c>
      <c r="W11" s="219">
        <v>4753.45</v>
      </c>
      <c r="X11" s="219">
        <v>30</v>
      </c>
      <c r="Y11" s="219">
        <v>4667.76</v>
      </c>
      <c r="Z11" s="219">
        <v>6</v>
      </c>
    </row>
    <row r="12" spans="1:26" x14ac:dyDescent="0.2">
      <c r="A12" s="73">
        <v>7</v>
      </c>
      <c r="B12" s="92" t="s">
        <v>575</v>
      </c>
      <c r="C12" s="217">
        <v>4361.74</v>
      </c>
      <c r="D12" s="218">
        <v>23</v>
      </c>
      <c r="E12" s="219">
        <v>4292.79</v>
      </c>
      <c r="F12" s="219">
        <v>12</v>
      </c>
      <c r="G12" s="219">
        <v>4130.17</v>
      </c>
      <c r="H12" s="219">
        <v>10</v>
      </c>
      <c r="I12" s="219">
        <v>4213.1400000000003</v>
      </c>
      <c r="J12" s="219">
        <v>23</v>
      </c>
      <c r="K12" s="219">
        <v>4768.7700000000004</v>
      </c>
      <c r="L12" s="219">
        <v>20</v>
      </c>
      <c r="M12" s="219">
        <v>4245.3999999999996</v>
      </c>
      <c r="N12" s="219">
        <v>17</v>
      </c>
      <c r="O12" s="219">
        <v>4810.62</v>
      </c>
      <c r="P12" s="219">
        <v>33</v>
      </c>
      <c r="Q12" s="219">
        <v>3558.43</v>
      </c>
      <c r="R12" s="219">
        <v>23</v>
      </c>
      <c r="S12" s="219">
        <v>5055.24</v>
      </c>
      <c r="T12" s="219">
        <v>14</v>
      </c>
      <c r="U12" s="219">
        <v>4701.5200000000004</v>
      </c>
      <c r="V12" s="219">
        <v>17</v>
      </c>
      <c r="W12" s="219">
        <v>4356.68</v>
      </c>
      <c r="X12" s="219">
        <v>35</v>
      </c>
      <c r="Y12" s="219">
        <v>4093.69</v>
      </c>
      <c r="Z12" s="219">
        <v>25</v>
      </c>
    </row>
    <row r="13" spans="1:26" x14ac:dyDescent="0.2">
      <c r="A13" s="73">
        <v>8</v>
      </c>
      <c r="B13" s="93" t="s">
        <v>578</v>
      </c>
      <c r="C13" s="217">
        <v>4250.0600000000004</v>
      </c>
      <c r="D13" s="218">
        <v>25</v>
      </c>
      <c r="E13" s="219">
        <v>3603.85</v>
      </c>
      <c r="F13" s="219">
        <v>32</v>
      </c>
      <c r="G13" s="219">
        <v>3844.33</v>
      </c>
      <c r="H13" s="219">
        <v>19</v>
      </c>
      <c r="I13" s="219">
        <v>4196.66</v>
      </c>
      <c r="J13" s="219">
        <v>26</v>
      </c>
      <c r="K13" s="219">
        <v>4666.3999999999996</v>
      </c>
      <c r="L13" s="219">
        <v>27</v>
      </c>
      <c r="M13" s="219">
        <v>4031.16</v>
      </c>
      <c r="N13" s="219">
        <v>26</v>
      </c>
      <c r="O13" s="219">
        <v>5468.17</v>
      </c>
      <c r="P13" s="219">
        <v>4</v>
      </c>
      <c r="Q13" s="219">
        <v>3732.85</v>
      </c>
      <c r="R13" s="219">
        <v>13</v>
      </c>
      <c r="S13" s="219">
        <v>4601.8599999999997</v>
      </c>
      <c r="T13" s="219">
        <v>34</v>
      </c>
      <c r="U13" s="219">
        <v>4353.76</v>
      </c>
      <c r="V13" s="219">
        <v>30</v>
      </c>
      <c r="W13" s="219">
        <v>5100.91</v>
      </c>
      <c r="X13" s="219">
        <v>9</v>
      </c>
      <c r="Y13" s="219">
        <v>4674.49</v>
      </c>
      <c r="Z13" s="219">
        <v>5</v>
      </c>
    </row>
    <row r="14" spans="1:26" x14ac:dyDescent="0.2">
      <c r="A14" s="73">
        <v>9</v>
      </c>
      <c r="B14" s="92" t="s">
        <v>581</v>
      </c>
      <c r="C14" s="217">
        <v>4837.71</v>
      </c>
      <c r="D14" s="218">
        <v>1</v>
      </c>
      <c r="E14" s="219">
        <v>4785.96</v>
      </c>
      <c r="F14" s="219">
        <v>2</v>
      </c>
      <c r="G14" s="219">
        <v>4320.25</v>
      </c>
      <c r="H14" s="219">
        <v>3</v>
      </c>
      <c r="I14" s="219">
        <v>4795.1899999999996</v>
      </c>
      <c r="J14" s="219">
        <v>1</v>
      </c>
      <c r="K14" s="219">
        <v>5019.09</v>
      </c>
      <c r="L14" s="219">
        <v>8</v>
      </c>
      <c r="M14" s="219">
        <v>4850.6499999999996</v>
      </c>
      <c r="N14" s="219">
        <v>3</v>
      </c>
      <c r="O14" s="219">
        <v>5462.94</v>
      </c>
      <c r="P14" s="219">
        <v>5</v>
      </c>
      <c r="Q14" s="219">
        <v>3984.53</v>
      </c>
      <c r="R14" s="219">
        <v>3</v>
      </c>
      <c r="S14" s="219">
        <v>5444.73</v>
      </c>
      <c r="T14" s="219">
        <v>1</v>
      </c>
      <c r="U14" s="219">
        <v>5232.95</v>
      </c>
      <c r="V14" s="219">
        <v>2</v>
      </c>
      <c r="W14" s="219">
        <v>5112.12</v>
      </c>
      <c r="X14" s="219">
        <v>8</v>
      </c>
      <c r="Y14" s="219">
        <v>4899.47</v>
      </c>
      <c r="Z14" s="219">
        <v>2</v>
      </c>
    </row>
    <row r="15" spans="1:26" x14ac:dyDescent="0.2">
      <c r="A15" s="73">
        <v>10</v>
      </c>
      <c r="B15" s="91" t="s">
        <v>583</v>
      </c>
      <c r="C15" s="217">
        <v>4304.07</v>
      </c>
      <c r="D15" s="218">
        <v>24</v>
      </c>
      <c r="E15" s="219">
        <v>3960.28</v>
      </c>
      <c r="F15" s="219">
        <v>26</v>
      </c>
      <c r="G15" s="219">
        <v>4073.08</v>
      </c>
      <c r="H15" s="219">
        <v>12</v>
      </c>
      <c r="I15" s="219">
        <v>4261.71</v>
      </c>
      <c r="J15" s="219">
        <v>21</v>
      </c>
      <c r="K15" s="219">
        <v>4188.93</v>
      </c>
      <c r="L15" s="219">
        <v>36</v>
      </c>
      <c r="M15" s="219">
        <v>4217.0600000000004</v>
      </c>
      <c r="N15" s="219">
        <v>20</v>
      </c>
      <c r="O15" s="219">
        <v>5291.08</v>
      </c>
      <c r="P15" s="219">
        <v>13</v>
      </c>
      <c r="Q15" s="219">
        <v>3600.09</v>
      </c>
      <c r="R15" s="219">
        <v>19</v>
      </c>
      <c r="S15" s="219">
        <v>4748.6899999999996</v>
      </c>
      <c r="T15" s="219">
        <v>28</v>
      </c>
      <c r="U15" s="219">
        <v>4494.75</v>
      </c>
      <c r="V15" s="219">
        <v>24</v>
      </c>
      <c r="W15" s="219">
        <v>5048.2299999999996</v>
      </c>
      <c r="X15" s="219">
        <v>12</v>
      </c>
      <c r="Y15" s="219">
        <v>4403.6499999999996</v>
      </c>
      <c r="Z15" s="219">
        <v>14</v>
      </c>
    </row>
    <row r="16" spans="1:26" x14ac:dyDescent="0.2">
      <c r="A16" s="73">
        <v>11</v>
      </c>
      <c r="B16" s="91" t="s">
        <v>585</v>
      </c>
      <c r="C16" s="217">
        <v>4062.42</v>
      </c>
      <c r="D16" s="218">
        <v>33</v>
      </c>
      <c r="E16" s="219">
        <v>3616.56</v>
      </c>
      <c r="F16" s="219">
        <v>31</v>
      </c>
      <c r="G16" s="219">
        <v>3466.08</v>
      </c>
      <c r="H16" s="219">
        <v>34</v>
      </c>
      <c r="I16" s="219">
        <v>3994.91</v>
      </c>
      <c r="J16" s="219">
        <v>31</v>
      </c>
      <c r="K16" s="219">
        <v>4773.26</v>
      </c>
      <c r="L16" s="219">
        <v>19</v>
      </c>
      <c r="M16" s="219">
        <v>3698.27</v>
      </c>
      <c r="N16" s="219">
        <v>35</v>
      </c>
      <c r="O16" s="219">
        <v>5294.07</v>
      </c>
      <c r="P16" s="219">
        <v>12</v>
      </c>
      <c r="Q16" s="219">
        <v>3235.17</v>
      </c>
      <c r="R16" s="219">
        <v>31</v>
      </c>
      <c r="S16" s="219">
        <v>4659.58</v>
      </c>
      <c r="T16" s="219">
        <v>31</v>
      </c>
      <c r="U16" s="219">
        <v>4310.88</v>
      </c>
      <c r="V16" s="219">
        <v>31</v>
      </c>
      <c r="W16" s="219">
        <v>5084.1000000000004</v>
      </c>
      <c r="X16" s="219">
        <v>10</v>
      </c>
      <c r="Y16" s="219">
        <v>3879.1</v>
      </c>
      <c r="Z16" s="219">
        <v>28</v>
      </c>
    </row>
    <row r="17" spans="1:26" x14ac:dyDescent="0.2">
      <c r="A17" s="73">
        <v>12</v>
      </c>
      <c r="B17" s="94" t="s">
        <v>587</v>
      </c>
      <c r="C17" s="217">
        <v>4401.4399999999996</v>
      </c>
      <c r="D17" s="218">
        <v>19</v>
      </c>
      <c r="E17" s="219">
        <v>4052.19</v>
      </c>
      <c r="F17" s="219">
        <v>23</v>
      </c>
      <c r="G17" s="219">
        <v>3795.25</v>
      </c>
      <c r="H17" s="219">
        <v>22</v>
      </c>
      <c r="I17" s="219">
        <v>4198.08</v>
      </c>
      <c r="J17" s="219">
        <v>25</v>
      </c>
      <c r="K17" s="219">
        <v>4918.22</v>
      </c>
      <c r="L17" s="219">
        <v>13</v>
      </c>
      <c r="M17" s="219">
        <v>4558.1099999999997</v>
      </c>
      <c r="N17" s="219">
        <v>9</v>
      </c>
      <c r="O17" s="219">
        <v>5205.1499999999996</v>
      </c>
      <c r="P17" s="219">
        <v>17</v>
      </c>
      <c r="Q17" s="219">
        <v>3608.87</v>
      </c>
      <c r="R17" s="219">
        <v>18</v>
      </c>
      <c r="S17" s="219">
        <v>5108.76</v>
      </c>
      <c r="T17" s="219">
        <v>12</v>
      </c>
      <c r="U17" s="219">
        <v>4356.93</v>
      </c>
      <c r="V17" s="219">
        <v>29</v>
      </c>
      <c r="W17" s="219">
        <v>5013.49</v>
      </c>
      <c r="X17" s="219">
        <v>15</v>
      </c>
      <c r="Y17" s="219">
        <v>4264.26</v>
      </c>
      <c r="Z17" s="219">
        <v>18</v>
      </c>
    </row>
    <row r="18" spans="1:26" x14ac:dyDescent="0.2">
      <c r="A18" s="73">
        <v>13</v>
      </c>
      <c r="B18" s="94" t="s">
        <v>589</v>
      </c>
      <c r="C18" s="217">
        <v>4555.5200000000004</v>
      </c>
      <c r="D18" s="218">
        <v>8</v>
      </c>
      <c r="E18" s="219">
        <v>4376.4799999999996</v>
      </c>
      <c r="F18" s="219">
        <v>9</v>
      </c>
      <c r="G18" s="219">
        <v>4140.17</v>
      </c>
      <c r="H18" s="219">
        <v>9</v>
      </c>
      <c r="I18" s="219">
        <v>4273.51</v>
      </c>
      <c r="J18" s="219">
        <v>19</v>
      </c>
      <c r="K18" s="219">
        <v>4872.6400000000003</v>
      </c>
      <c r="L18" s="219">
        <v>15</v>
      </c>
      <c r="M18" s="219">
        <v>4735.84</v>
      </c>
      <c r="N18" s="219">
        <v>4</v>
      </c>
      <c r="O18" s="219">
        <v>5342.17</v>
      </c>
      <c r="P18" s="219">
        <v>8</v>
      </c>
      <c r="Q18" s="219">
        <v>3720.77</v>
      </c>
      <c r="R18" s="219">
        <v>14</v>
      </c>
      <c r="S18" s="219">
        <v>5238.78</v>
      </c>
      <c r="T18" s="219">
        <v>8</v>
      </c>
      <c r="U18" s="219">
        <v>4847.1899999999996</v>
      </c>
      <c r="V18" s="219">
        <v>11</v>
      </c>
      <c r="W18" s="219">
        <v>4899.16</v>
      </c>
      <c r="X18" s="219">
        <v>21</v>
      </c>
      <c r="Y18" s="219">
        <v>4580.3999999999996</v>
      </c>
      <c r="Z18" s="219">
        <v>8</v>
      </c>
    </row>
    <row r="19" spans="1:26" x14ac:dyDescent="0.2">
      <c r="A19" s="73">
        <v>14</v>
      </c>
      <c r="B19" s="95" t="s">
        <v>590</v>
      </c>
      <c r="C19" s="217">
        <v>4485.1000000000004</v>
      </c>
      <c r="D19" s="218">
        <v>12</v>
      </c>
      <c r="E19" s="219">
        <v>4192.66</v>
      </c>
      <c r="F19" s="219">
        <v>19</v>
      </c>
      <c r="G19" s="219">
        <v>4050.25</v>
      </c>
      <c r="H19" s="219">
        <v>13</v>
      </c>
      <c r="I19" s="219">
        <v>4492.97</v>
      </c>
      <c r="J19" s="219">
        <v>12</v>
      </c>
      <c r="K19" s="219">
        <v>4906.26</v>
      </c>
      <c r="L19" s="219">
        <v>14</v>
      </c>
      <c r="M19" s="219">
        <v>4142.12</v>
      </c>
      <c r="N19" s="219">
        <v>21</v>
      </c>
      <c r="O19" s="219">
        <v>5453.98</v>
      </c>
      <c r="P19" s="219">
        <v>6</v>
      </c>
      <c r="Q19" s="219">
        <v>3584.54</v>
      </c>
      <c r="R19" s="219">
        <v>21</v>
      </c>
      <c r="S19" s="219">
        <v>5155.2700000000004</v>
      </c>
      <c r="T19" s="219">
        <v>10</v>
      </c>
      <c r="U19" s="219">
        <v>4874.66</v>
      </c>
      <c r="V19" s="219">
        <v>10</v>
      </c>
      <c r="W19" s="219">
        <v>4997.8</v>
      </c>
      <c r="X19" s="219">
        <v>16</v>
      </c>
      <c r="Y19" s="219">
        <v>4293</v>
      </c>
      <c r="Z19" s="219">
        <v>17</v>
      </c>
    </row>
    <row r="20" spans="1:26" x14ac:dyDescent="0.2">
      <c r="A20" s="73">
        <v>15</v>
      </c>
      <c r="B20" s="96" t="s">
        <v>591</v>
      </c>
      <c r="C20" s="217">
        <v>4628.04</v>
      </c>
      <c r="D20" s="218">
        <v>4</v>
      </c>
      <c r="E20" s="219">
        <v>4383.21</v>
      </c>
      <c r="F20" s="219">
        <v>8</v>
      </c>
      <c r="G20" s="219">
        <v>4259.75</v>
      </c>
      <c r="H20" s="219">
        <v>4</v>
      </c>
      <c r="I20" s="219">
        <v>4271.12</v>
      </c>
      <c r="J20" s="219">
        <v>20</v>
      </c>
      <c r="K20" s="219">
        <v>5102.03</v>
      </c>
      <c r="L20" s="219">
        <v>2</v>
      </c>
      <c r="M20" s="219">
        <v>4570.6000000000004</v>
      </c>
      <c r="N20" s="219">
        <v>6</v>
      </c>
      <c r="O20" s="219">
        <v>5693.09</v>
      </c>
      <c r="P20" s="219">
        <v>1</v>
      </c>
      <c r="Q20" s="219">
        <v>3785.89</v>
      </c>
      <c r="R20" s="219">
        <v>11</v>
      </c>
      <c r="S20" s="219">
        <v>5200.95</v>
      </c>
      <c r="T20" s="219">
        <v>9</v>
      </c>
      <c r="U20" s="219">
        <v>4933.8</v>
      </c>
      <c r="V20" s="219">
        <v>8</v>
      </c>
      <c r="W20" s="219">
        <v>5353.1</v>
      </c>
      <c r="X20" s="219">
        <v>2</v>
      </c>
      <c r="Y20" s="219">
        <v>4793.09</v>
      </c>
      <c r="Z20" s="219">
        <v>3</v>
      </c>
    </row>
    <row r="21" spans="1:26" x14ac:dyDescent="0.2">
      <c r="A21" s="73">
        <v>16</v>
      </c>
      <c r="B21" s="95" t="s">
        <v>592</v>
      </c>
      <c r="C21" s="217">
        <v>4426.78</v>
      </c>
      <c r="D21" s="218">
        <v>18</v>
      </c>
      <c r="E21" s="219">
        <v>3776.46</v>
      </c>
      <c r="F21" s="219">
        <v>30</v>
      </c>
      <c r="G21" s="219">
        <v>3892.25</v>
      </c>
      <c r="H21" s="219">
        <v>17</v>
      </c>
      <c r="I21" s="219">
        <v>4702.16</v>
      </c>
      <c r="J21" s="219">
        <v>3</v>
      </c>
      <c r="K21" s="219">
        <v>4729.17</v>
      </c>
      <c r="L21" s="219">
        <v>23</v>
      </c>
      <c r="M21" s="219">
        <v>4383.74</v>
      </c>
      <c r="N21" s="219">
        <v>14</v>
      </c>
      <c r="O21" s="219">
        <v>5075.6899999999996</v>
      </c>
      <c r="P21" s="219">
        <v>23</v>
      </c>
      <c r="Q21" s="219">
        <v>3876.56</v>
      </c>
      <c r="R21" s="219">
        <v>7</v>
      </c>
      <c r="S21" s="219">
        <v>4995.83</v>
      </c>
      <c r="T21" s="219">
        <v>20</v>
      </c>
      <c r="U21" s="219">
        <v>4621.01</v>
      </c>
      <c r="V21" s="219">
        <v>18</v>
      </c>
      <c r="W21" s="219">
        <v>4921.58</v>
      </c>
      <c r="X21" s="219">
        <v>19</v>
      </c>
      <c r="Y21" s="219">
        <v>4316.78</v>
      </c>
      <c r="Z21" s="219">
        <v>16</v>
      </c>
    </row>
    <row r="22" spans="1:26" x14ac:dyDescent="0.2">
      <c r="A22" s="73">
        <v>17</v>
      </c>
      <c r="B22" s="95" t="s">
        <v>32</v>
      </c>
      <c r="C22" s="217">
        <v>4367.3100000000004</v>
      </c>
      <c r="D22" s="218">
        <v>22</v>
      </c>
      <c r="E22" s="219">
        <v>4218.07</v>
      </c>
      <c r="F22" s="219">
        <v>15</v>
      </c>
      <c r="G22" s="219">
        <v>3469.25</v>
      </c>
      <c r="H22" s="219">
        <v>33</v>
      </c>
      <c r="I22" s="219">
        <v>4249.42</v>
      </c>
      <c r="J22" s="219">
        <v>22</v>
      </c>
      <c r="K22" s="219">
        <v>4998.92</v>
      </c>
      <c r="L22" s="219">
        <v>10</v>
      </c>
      <c r="M22" s="219">
        <v>4529.29</v>
      </c>
      <c r="N22" s="219">
        <v>11</v>
      </c>
      <c r="O22" s="219">
        <v>5066.17</v>
      </c>
      <c r="P22" s="219">
        <v>25</v>
      </c>
      <c r="Q22" s="219">
        <v>3579.58</v>
      </c>
      <c r="R22" s="219">
        <v>22</v>
      </c>
      <c r="S22" s="219">
        <v>5139.8599999999997</v>
      </c>
      <c r="T22" s="219">
        <v>11</v>
      </c>
      <c r="U22" s="219">
        <v>4536.63</v>
      </c>
      <c r="V22" s="219">
        <v>22</v>
      </c>
      <c r="W22" s="219">
        <v>4709.74</v>
      </c>
      <c r="X22" s="219">
        <v>32</v>
      </c>
      <c r="Y22" s="219">
        <v>4421.38</v>
      </c>
      <c r="Z22" s="219">
        <v>13</v>
      </c>
    </row>
    <row r="23" spans="1:26" x14ac:dyDescent="0.2">
      <c r="A23" s="73">
        <v>18</v>
      </c>
      <c r="B23" s="94" t="s">
        <v>593</v>
      </c>
      <c r="C23" s="217">
        <v>4451.25</v>
      </c>
      <c r="D23" s="218">
        <v>16</v>
      </c>
      <c r="E23" s="219">
        <v>4328.66</v>
      </c>
      <c r="F23" s="219">
        <v>11</v>
      </c>
      <c r="G23" s="219">
        <v>3741.33</v>
      </c>
      <c r="H23" s="219">
        <v>27</v>
      </c>
      <c r="I23" s="219">
        <v>4569.8599999999997</v>
      </c>
      <c r="J23" s="219">
        <v>7</v>
      </c>
      <c r="K23" s="219">
        <v>4973.51</v>
      </c>
      <c r="L23" s="219">
        <v>11</v>
      </c>
      <c r="M23" s="219">
        <v>4217.54</v>
      </c>
      <c r="N23" s="219">
        <v>19</v>
      </c>
      <c r="O23" s="219">
        <v>5124.45</v>
      </c>
      <c r="P23" s="219">
        <v>21</v>
      </c>
      <c r="Q23" s="219">
        <v>3672.42</v>
      </c>
      <c r="R23" s="219">
        <v>16</v>
      </c>
      <c r="S23" s="219">
        <v>5023.58</v>
      </c>
      <c r="T23" s="219">
        <v>16</v>
      </c>
      <c r="U23" s="219">
        <v>4763.03</v>
      </c>
      <c r="V23" s="219">
        <v>13</v>
      </c>
      <c r="W23" s="219">
        <v>4794.93</v>
      </c>
      <c r="X23" s="219">
        <v>25</v>
      </c>
      <c r="Y23" s="219">
        <v>4462.34</v>
      </c>
      <c r="Z23" s="219">
        <v>12</v>
      </c>
    </row>
    <row r="24" spans="1:26" x14ac:dyDescent="0.2">
      <c r="A24" s="73">
        <v>19</v>
      </c>
      <c r="B24" s="94" t="s">
        <v>595</v>
      </c>
      <c r="C24" s="217">
        <v>4368.09</v>
      </c>
      <c r="D24" s="218">
        <v>21</v>
      </c>
      <c r="E24" s="219">
        <v>3594.14</v>
      </c>
      <c r="F24" s="219">
        <v>34</v>
      </c>
      <c r="G24" s="219">
        <v>3748.25</v>
      </c>
      <c r="H24" s="219">
        <v>26</v>
      </c>
      <c r="I24" s="219">
        <v>4538.18</v>
      </c>
      <c r="J24" s="219">
        <v>9</v>
      </c>
      <c r="K24" s="219">
        <v>4633.53</v>
      </c>
      <c r="L24" s="219">
        <v>28</v>
      </c>
      <c r="M24" s="219">
        <v>4566.76</v>
      </c>
      <c r="N24" s="219">
        <v>7</v>
      </c>
      <c r="O24" s="219">
        <v>5139.58</v>
      </c>
      <c r="P24" s="219">
        <v>20</v>
      </c>
      <c r="Q24" s="219">
        <v>3978.31</v>
      </c>
      <c r="R24" s="219">
        <v>4</v>
      </c>
      <c r="S24" s="219">
        <v>4863.0200000000004</v>
      </c>
      <c r="T24" s="219">
        <v>23</v>
      </c>
      <c r="U24" s="219">
        <v>4300.88</v>
      </c>
      <c r="V24" s="219">
        <v>32</v>
      </c>
      <c r="W24" s="219">
        <v>4802.7700000000004</v>
      </c>
      <c r="X24" s="219">
        <v>23</v>
      </c>
      <c r="Y24" s="219">
        <v>4637.5600000000004</v>
      </c>
      <c r="Z24" s="219">
        <v>7</v>
      </c>
    </row>
    <row r="25" spans="1:26" x14ac:dyDescent="0.2">
      <c r="A25" s="73">
        <v>20</v>
      </c>
      <c r="B25" s="94" t="s">
        <v>597</v>
      </c>
      <c r="C25" s="217">
        <v>4457.67</v>
      </c>
      <c r="D25" s="218">
        <v>14</v>
      </c>
      <c r="E25" s="219">
        <v>4282.33</v>
      </c>
      <c r="F25" s="219">
        <v>13</v>
      </c>
      <c r="G25" s="219">
        <v>3863.17</v>
      </c>
      <c r="H25" s="219">
        <v>18</v>
      </c>
      <c r="I25" s="219">
        <v>4447.09</v>
      </c>
      <c r="J25" s="219">
        <v>14</v>
      </c>
      <c r="K25" s="219">
        <v>5080.3599999999997</v>
      </c>
      <c r="L25" s="219">
        <v>4</v>
      </c>
      <c r="M25" s="219">
        <v>4139.24</v>
      </c>
      <c r="N25" s="219">
        <v>22</v>
      </c>
      <c r="O25" s="219">
        <v>5319.47</v>
      </c>
      <c r="P25" s="219">
        <v>9</v>
      </c>
      <c r="Q25" s="219">
        <v>3692.73</v>
      </c>
      <c r="R25" s="219">
        <v>15</v>
      </c>
      <c r="S25" s="219">
        <v>5001.72</v>
      </c>
      <c r="T25" s="219">
        <v>18</v>
      </c>
      <c r="U25" s="219">
        <v>4919.24</v>
      </c>
      <c r="V25" s="219">
        <v>9</v>
      </c>
      <c r="W25" s="219">
        <v>4798.29</v>
      </c>
      <c r="X25" s="219">
        <v>24</v>
      </c>
      <c r="Y25" s="219">
        <v>4709.33</v>
      </c>
      <c r="Z25" s="219">
        <v>4</v>
      </c>
    </row>
    <row r="26" spans="1:26" x14ac:dyDescent="0.2">
      <c r="A26" s="73">
        <v>21</v>
      </c>
      <c r="B26" s="97" t="s">
        <v>598</v>
      </c>
      <c r="C26" s="217">
        <v>4228.0200000000004</v>
      </c>
      <c r="D26" s="218">
        <v>27</v>
      </c>
      <c r="E26" s="219">
        <v>4190.42</v>
      </c>
      <c r="F26" s="219">
        <v>20</v>
      </c>
      <c r="G26" s="219">
        <v>3726.83</v>
      </c>
      <c r="H26" s="219">
        <v>28</v>
      </c>
      <c r="I26" s="219">
        <v>4064.03</v>
      </c>
      <c r="J26" s="219">
        <v>28</v>
      </c>
      <c r="K26" s="219">
        <v>5083.3500000000004</v>
      </c>
      <c r="L26" s="219">
        <v>3</v>
      </c>
      <c r="M26" s="219">
        <v>3831.81</v>
      </c>
      <c r="N26" s="219">
        <v>33</v>
      </c>
      <c r="O26" s="219">
        <v>5022.83</v>
      </c>
      <c r="P26" s="219">
        <v>28</v>
      </c>
      <c r="Q26" s="219">
        <v>3308.38</v>
      </c>
      <c r="R26" s="219">
        <v>29</v>
      </c>
      <c r="S26" s="219">
        <v>4815.38</v>
      </c>
      <c r="T26" s="219">
        <v>26</v>
      </c>
      <c r="U26" s="219">
        <v>4600.01</v>
      </c>
      <c r="V26" s="219">
        <v>19</v>
      </c>
      <c r="W26" s="219">
        <v>5044.87</v>
      </c>
      <c r="X26" s="219">
        <v>13</v>
      </c>
      <c r="Y26" s="219">
        <v>3491.5</v>
      </c>
      <c r="Z26" s="219">
        <v>32</v>
      </c>
    </row>
    <row r="27" spans="1:26" x14ac:dyDescent="0.2">
      <c r="A27" s="73">
        <v>22</v>
      </c>
      <c r="B27" s="97" t="s">
        <v>15</v>
      </c>
      <c r="C27" s="217">
        <v>3711.2</v>
      </c>
      <c r="D27" s="218">
        <v>35</v>
      </c>
      <c r="E27" s="219">
        <v>4238.24</v>
      </c>
      <c r="F27" s="219">
        <v>14</v>
      </c>
      <c r="G27" s="219">
        <v>2666.17</v>
      </c>
      <c r="H27" s="219">
        <v>35</v>
      </c>
      <c r="I27" s="219">
        <v>3374.12</v>
      </c>
      <c r="J27" s="219">
        <v>35</v>
      </c>
      <c r="K27" s="219">
        <v>4548.34</v>
      </c>
      <c r="L27" s="219">
        <v>29</v>
      </c>
      <c r="M27" s="219">
        <v>3848.62</v>
      </c>
      <c r="N27" s="219">
        <v>32</v>
      </c>
      <c r="O27" s="219">
        <v>4261.97</v>
      </c>
      <c r="P27" s="219">
        <v>36</v>
      </c>
      <c r="Q27" s="219">
        <v>2647.33</v>
      </c>
      <c r="R27" s="219">
        <v>35</v>
      </c>
      <c r="S27" s="219">
        <v>4363.68</v>
      </c>
      <c r="T27" s="219">
        <v>35</v>
      </c>
      <c r="U27" s="219">
        <v>4018.75</v>
      </c>
      <c r="V27" s="219">
        <v>35</v>
      </c>
      <c r="W27" s="219">
        <v>4373.49</v>
      </c>
      <c r="X27" s="219">
        <v>34</v>
      </c>
      <c r="Y27" s="219">
        <v>2893.1</v>
      </c>
      <c r="Z27" s="219">
        <v>36</v>
      </c>
    </row>
    <row r="28" spans="1:26" x14ac:dyDescent="0.2">
      <c r="A28" s="73">
        <v>23</v>
      </c>
      <c r="B28" s="97" t="s">
        <v>16</v>
      </c>
      <c r="C28" s="217">
        <v>4483.01</v>
      </c>
      <c r="D28" s="218">
        <v>13</v>
      </c>
      <c r="E28" s="219">
        <v>4690.3100000000004</v>
      </c>
      <c r="F28" s="219">
        <v>3</v>
      </c>
      <c r="G28" s="219">
        <v>4208.83</v>
      </c>
      <c r="H28" s="219">
        <v>6</v>
      </c>
      <c r="I28" s="219">
        <v>4090.93</v>
      </c>
      <c r="J28" s="219">
        <v>27</v>
      </c>
      <c r="K28" s="219">
        <v>4852.46</v>
      </c>
      <c r="L28" s="219">
        <v>16</v>
      </c>
      <c r="M28" s="219">
        <v>4394.3100000000004</v>
      </c>
      <c r="N28" s="219">
        <v>13</v>
      </c>
      <c r="O28" s="219">
        <v>5193.9399999999996</v>
      </c>
      <c r="P28" s="219">
        <v>18</v>
      </c>
      <c r="Q28" s="219">
        <v>3266.82</v>
      </c>
      <c r="R28" s="219">
        <v>30</v>
      </c>
      <c r="S28" s="219">
        <v>5328.16</v>
      </c>
      <c r="T28" s="219">
        <v>5</v>
      </c>
      <c r="U28" s="219">
        <v>5333.8</v>
      </c>
      <c r="V28" s="219">
        <v>1</v>
      </c>
      <c r="W28" s="219">
        <v>5318.35</v>
      </c>
      <c r="X28" s="219">
        <v>3</v>
      </c>
      <c r="Y28" s="219">
        <v>3596.65</v>
      </c>
      <c r="Z28" s="219">
        <v>31</v>
      </c>
    </row>
    <row r="29" spans="1:26" x14ac:dyDescent="0.2">
      <c r="A29" s="73">
        <v>24</v>
      </c>
      <c r="B29" s="97" t="s">
        <v>11</v>
      </c>
      <c r="C29" s="217">
        <v>4498.93</v>
      </c>
      <c r="D29" s="218">
        <v>11</v>
      </c>
      <c r="E29" s="219">
        <v>4212.84</v>
      </c>
      <c r="F29" s="219">
        <v>16</v>
      </c>
      <c r="G29" s="219">
        <v>3831.25</v>
      </c>
      <c r="H29" s="219">
        <v>20</v>
      </c>
      <c r="I29" s="219">
        <v>4609.84</v>
      </c>
      <c r="J29" s="219">
        <v>6</v>
      </c>
      <c r="K29" s="219">
        <v>4960.8100000000004</v>
      </c>
      <c r="L29" s="219">
        <v>12</v>
      </c>
      <c r="M29" s="219">
        <v>4530.7299999999996</v>
      </c>
      <c r="N29" s="219">
        <v>10</v>
      </c>
      <c r="O29" s="219">
        <v>4942.13</v>
      </c>
      <c r="P29" s="219">
        <v>30</v>
      </c>
      <c r="Q29" s="219">
        <v>3481.17</v>
      </c>
      <c r="R29" s="219">
        <v>26</v>
      </c>
      <c r="S29" s="219">
        <v>5414.47</v>
      </c>
      <c r="T29" s="219">
        <v>2</v>
      </c>
      <c r="U29" s="219">
        <v>5017.87</v>
      </c>
      <c r="V29" s="219">
        <v>6</v>
      </c>
      <c r="W29" s="219">
        <v>4828.55</v>
      </c>
      <c r="X29" s="219">
        <v>22</v>
      </c>
      <c r="Y29" s="219">
        <v>3971.42</v>
      </c>
      <c r="Z29" s="219">
        <v>27</v>
      </c>
    </row>
    <row r="30" spans="1:26" x14ac:dyDescent="0.2">
      <c r="A30" s="73">
        <v>25</v>
      </c>
      <c r="B30" s="97" t="s">
        <v>600</v>
      </c>
      <c r="C30" s="217">
        <v>4073.67</v>
      </c>
      <c r="D30" s="218">
        <v>32</v>
      </c>
      <c r="E30" s="219">
        <v>3961.03</v>
      </c>
      <c r="F30" s="219">
        <v>25</v>
      </c>
      <c r="G30" s="219">
        <v>3777.83</v>
      </c>
      <c r="H30" s="219">
        <v>25</v>
      </c>
      <c r="I30" s="219">
        <v>3603.89</v>
      </c>
      <c r="J30" s="219">
        <v>34</v>
      </c>
      <c r="K30" s="219">
        <v>4729.92</v>
      </c>
      <c r="L30" s="219">
        <v>22</v>
      </c>
      <c r="M30" s="219">
        <v>3908.19</v>
      </c>
      <c r="N30" s="219">
        <v>31</v>
      </c>
      <c r="O30" s="219">
        <v>5121.46</v>
      </c>
      <c r="P30" s="219">
        <v>22</v>
      </c>
      <c r="Q30" s="219">
        <v>2947.36</v>
      </c>
      <c r="R30" s="219">
        <v>34</v>
      </c>
      <c r="S30" s="219">
        <v>4693.7700000000004</v>
      </c>
      <c r="T30" s="219">
        <v>30</v>
      </c>
      <c r="U30" s="219">
        <v>4598.6099999999997</v>
      </c>
      <c r="V30" s="219">
        <v>20</v>
      </c>
      <c r="W30" s="219">
        <v>5294.82</v>
      </c>
      <c r="X30" s="219">
        <v>4</v>
      </c>
      <c r="Y30" s="219">
        <v>3226.78</v>
      </c>
      <c r="Z30" s="219">
        <v>33</v>
      </c>
    </row>
    <row r="31" spans="1:26" x14ac:dyDescent="0.2">
      <c r="A31" s="83">
        <v>26</v>
      </c>
      <c r="B31" s="98" t="s">
        <v>505</v>
      </c>
      <c r="C31" s="217">
        <v>4021.54</v>
      </c>
      <c r="D31" s="218">
        <v>34</v>
      </c>
      <c r="E31" s="219">
        <v>3324.39</v>
      </c>
      <c r="F31" s="219">
        <v>35</v>
      </c>
      <c r="G31" s="219">
        <v>3785</v>
      </c>
      <c r="H31" s="219">
        <v>24</v>
      </c>
      <c r="I31" s="219">
        <v>3855.67</v>
      </c>
      <c r="J31" s="219">
        <v>33</v>
      </c>
      <c r="K31" s="219">
        <v>4528.17</v>
      </c>
      <c r="L31" s="219">
        <v>30</v>
      </c>
      <c r="M31" s="219">
        <v>3969.19</v>
      </c>
      <c r="N31" s="219">
        <v>28</v>
      </c>
      <c r="O31" s="219">
        <v>4940.63</v>
      </c>
      <c r="P31" s="219">
        <v>31</v>
      </c>
      <c r="Q31" s="219">
        <v>3385.91</v>
      </c>
      <c r="R31" s="219">
        <v>28</v>
      </c>
      <c r="S31" s="219">
        <v>4633.5200000000004</v>
      </c>
      <c r="T31" s="219">
        <v>32</v>
      </c>
      <c r="U31" s="219">
        <v>4200.2</v>
      </c>
      <c r="V31" s="219">
        <v>34</v>
      </c>
      <c r="W31" s="219">
        <v>4680.6000000000004</v>
      </c>
      <c r="X31" s="219">
        <v>33</v>
      </c>
      <c r="Y31" s="219">
        <v>3783.12</v>
      </c>
      <c r="Z31" s="219">
        <v>30</v>
      </c>
    </row>
    <row r="32" spans="1:26" x14ac:dyDescent="0.2">
      <c r="A32" s="73">
        <v>27</v>
      </c>
      <c r="B32" s="99" t="s">
        <v>20</v>
      </c>
      <c r="C32" s="217">
        <v>4506.2299999999996</v>
      </c>
      <c r="D32" s="218">
        <v>10</v>
      </c>
      <c r="E32" s="219">
        <v>4206.8599999999997</v>
      </c>
      <c r="F32" s="219">
        <v>17</v>
      </c>
      <c r="G32" s="219">
        <v>3944.83</v>
      </c>
      <c r="H32" s="219">
        <v>16</v>
      </c>
      <c r="I32" s="219">
        <v>4551.67</v>
      </c>
      <c r="J32" s="219">
        <v>8</v>
      </c>
      <c r="K32" s="219">
        <v>4507.99</v>
      </c>
      <c r="L32" s="219">
        <v>31</v>
      </c>
      <c r="M32" s="219">
        <v>4618.01</v>
      </c>
      <c r="N32" s="219">
        <v>5</v>
      </c>
      <c r="O32" s="219">
        <v>5300.05</v>
      </c>
      <c r="P32" s="219">
        <v>11</v>
      </c>
      <c r="Q32" s="219">
        <v>3915.01</v>
      </c>
      <c r="R32" s="219">
        <v>6</v>
      </c>
      <c r="S32" s="219">
        <v>5000.7700000000004</v>
      </c>
      <c r="T32" s="219">
        <v>19</v>
      </c>
      <c r="U32" s="219">
        <v>4594.4399999999996</v>
      </c>
      <c r="V32" s="219">
        <v>21</v>
      </c>
      <c r="W32" s="219">
        <v>4909.25</v>
      </c>
      <c r="X32" s="219">
        <v>20</v>
      </c>
      <c r="Y32" s="219">
        <v>4959.99</v>
      </c>
      <c r="Z32" s="219">
        <v>1</v>
      </c>
    </row>
    <row r="33" spans="1:27" x14ac:dyDescent="0.2">
      <c r="A33" s="73">
        <v>28</v>
      </c>
      <c r="B33" s="99" t="s">
        <v>22</v>
      </c>
      <c r="C33" s="217">
        <v>4450.8500000000004</v>
      </c>
      <c r="D33" s="218">
        <v>17</v>
      </c>
      <c r="E33" s="219">
        <v>4139.6099999999997</v>
      </c>
      <c r="F33" s="219">
        <v>22</v>
      </c>
      <c r="G33" s="219">
        <v>4015.5</v>
      </c>
      <c r="H33" s="219">
        <v>15</v>
      </c>
      <c r="I33" s="219">
        <v>4384.03</v>
      </c>
      <c r="J33" s="219">
        <v>16</v>
      </c>
      <c r="K33" s="219">
        <v>5156.58</v>
      </c>
      <c r="L33" s="219">
        <v>1</v>
      </c>
      <c r="M33" s="219">
        <v>3996.09</v>
      </c>
      <c r="N33" s="219">
        <v>27</v>
      </c>
      <c r="O33" s="219">
        <v>5477.89</v>
      </c>
      <c r="P33" s="219">
        <v>3</v>
      </c>
      <c r="Q33" s="219">
        <v>3633.88</v>
      </c>
      <c r="R33" s="219">
        <v>17</v>
      </c>
      <c r="S33" s="219">
        <v>5096.71</v>
      </c>
      <c r="T33" s="219">
        <v>13</v>
      </c>
      <c r="U33" s="219">
        <v>4735.04</v>
      </c>
      <c r="V33" s="219">
        <v>14</v>
      </c>
      <c r="W33" s="219">
        <v>5177.13</v>
      </c>
      <c r="X33" s="219">
        <v>5</v>
      </c>
      <c r="Y33" s="219">
        <v>4238.58</v>
      </c>
      <c r="Z33" s="219">
        <v>20</v>
      </c>
    </row>
    <row r="34" spans="1:27" x14ac:dyDescent="0.2">
      <c r="A34" s="73">
        <v>29</v>
      </c>
      <c r="B34" s="20" t="s">
        <v>603</v>
      </c>
      <c r="C34" s="217">
        <v>4644.6400000000003</v>
      </c>
      <c r="D34" s="218">
        <v>3</v>
      </c>
      <c r="E34" s="219">
        <v>4400.3900000000003</v>
      </c>
      <c r="F34" s="219">
        <v>7</v>
      </c>
      <c r="G34" s="219">
        <v>4183.25</v>
      </c>
      <c r="H34" s="219">
        <v>7</v>
      </c>
      <c r="I34" s="219">
        <v>4642.42</v>
      </c>
      <c r="J34" s="219">
        <v>5</v>
      </c>
      <c r="K34" s="219">
        <v>5000.41</v>
      </c>
      <c r="L34" s="219">
        <v>9</v>
      </c>
      <c r="M34" s="219">
        <v>4558.59</v>
      </c>
      <c r="N34" s="219">
        <v>8</v>
      </c>
      <c r="O34" s="219">
        <v>5286.6</v>
      </c>
      <c r="P34" s="219">
        <v>14</v>
      </c>
      <c r="Q34" s="219">
        <v>3865.82</v>
      </c>
      <c r="R34" s="219">
        <v>8</v>
      </c>
      <c r="S34" s="219">
        <v>5318.63</v>
      </c>
      <c r="T34" s="219">
        <v>6</v>
      </c>
      <c r="U34" s="219">
        <v>4715.43</v>
      </c>
      <c r="V34" s="219">
        <v>15</v>
      </c>
      <c r="W34" s="219">
        <v>5133.42</v>
      </c>
      <c r="X34" s="219">
        <v>6</v>
      </c>
      <c r="Y34" s="219">
        <v>4195.79</v>
      </c>
      <c r="Z34" s="219">
        <v>21</v>
      </c>
    </row>
    <row r="35" spans="1:27" x14ac:dyDescent="0.2">
      <c r="A35" s="73">
        <v>30</v>
      </c>
      <c r="B35" s="20" t="s">
        <v>605</v>
      </c>
      <c r="C35" s="217">
        <v>4603.04</v>
      </c>
      <c r="D35" s="218">
        <v>5</v>
      </c>
      <c r="E35" s="219">
        <v>4200.1400000000003</v>
      </c>
      <c r="F35" s="219">
        <v>18</v>
      </c>
      <c r="G35" s="219">
        <v>4227.58</v>
      </c>
      <c r="H35" s="219">
        <v>5</v>
      </c>
      <c r="I35" s="219">
        <v>4282.24</v>
      </c>
      <c r="J35" s="219">
        <v>18</v>
      </c>
      <c r="K35" s="219">
        <v>5021.33</v>
      </c>
      <c r="L35" s="219">
        <v>7</v>
      </c>
      <c r="M35" s="219">
        <v>4869.8599999999997</v>
      </c>
      <c r="N35" s="219">
        <v>2</v>
      </c>
      <c r="O35" s="219">
        <v>5279.13</v>
      </c>
      <c r="P35" s="219">
        <v>15</v>
      </c>
      <c r="Q35" s="219">
        <v>3813.1</v>
      </c>
      <c r="R35" s="219">
        <v>10</v>
      </c>
      <c r="S35" s="219">
        <v>5363.33</v>
      </c>
      <c r="T35" s="219">
        <v>3</v>
      </c>
      <c r="U35" s="219">
        <v>4712.05</v>
      </c>
      <c r="V35" s="219">
        <v>16</v>
      </c>
      <c r="W35" s="219">
        <v>5041.51</v>
      </c>
      <c r="X35" s="219">
        <v>14</v>
      </c>
      <c r="Y35" s="219">
        <v>4115.7</v>
      </c>
      <c r="Z35" s="219">
        <v>24</v>
      </c>
    </row>
    <row r="36" spans="1:27" x14ac:dyDescent="0.2">
      <c r="A36" s="73">
        <v>31</v>
      </c>
      <c r="B36" s="100" t="s">
        <v>607</v>
      </c>
      <c r="C36" s="217">
        <v>4672.2299999999996</v>
      </c>
      <c r="D36" s="218">
        <v>2</v>
      </c>
      <c r="E36" s="219">
        <v>4813.6099999999997</v>
      </c>
      <c r="F36" s="219">
        <v>1</v>
      </c>
      <c r="G36" s="219">
        <v>4049.75</v>
      </c>
      <c r="H36" s="219">
        <v>14</v>
      </c>
      <c r="I36" s="219">
        <v>4535.38</v>
      </c>
      <c r="J36" s="219">
        <v>10</v>
      </c>
      <c r="K36" s="219">
        <v>4697.04</v>
      </c>
      <c r="L36" s="219">
        <v>24</v>
      </c>
      <c r="M36" s="219">
        <v>4908.29</v>
      </c>
      <c r="N36" s="219">
        <v>1</v>
      </c>
      <c r="O36" s="219">
        <v>5242.51</v>
      </c>
      <c r="P36" s="219">
        <v>16</v>
      </c>
      <c r="Q36" s="219">
        <v>3835.72</v>
      </c>
      <c r="R36" s="219">
        <v>9</v>
      </c>
      <c r="S36" s="219">
        <v>5276.6</v>
      </c>
      <c r="T36" s="219">
        <v>7</v>
      </c>
      <c r="U36" s="219">
        <v>5018.16</v>
      </c>
      <c r="V36" s="219">
        <v>4</v>
      </c>
      <c r="W36" s="219">
        <v>4983.2299999999996</v>
      </c>
      <c r="X36" s="219">
        <v>17</v>
      </c>
      <c r="Y36" s="219">
        <v>4480.68</v>
      </c>
      <c r="Z36" s="219">
        <v>11</v>
      </c>
    </row>
    <row r="37" spans="1:27" x14ac:dyDescent="0.2">
      <c r="A37" s="73">
        <v>32</v>
      </c>
      <c r="B37" s="73" t="s">
        <v>26</v>
      </c>
      <c r="C37" s="217">
        <v>4158.9399999999996</v>
      </c>
      <c r="D37" s="218">
        <v>30</v>
      </c>
      <c r="E37" s="219">
        <v>4336.88</v>
      </c>
      <c r="F37" s="219">
        <v>10</v>
      </c>
      <c r="G37" s="219">
        <v>3673.58</v>
      </c>
      <c r="H37" s="219">
        <v>30</v>
      </c>
      <c r="I37" s="219">
        <v>3941.75</v>
      </c>
      <c r="J37" s="219">
        <v>32</v>
      </c>
      <c r="K37" s="219">
        <v>4420.57</v>
      </c>
      <c r="L37" s="219">
        <v>33</v>
      </c>
      <c r="M37" s="219">
        <v>3748.23</v>
      </c>
      <c r="N37" s="219">
        <v>34</v>
      </c>
      <c r="O37" s="219">
        <v>5439.78</v>
      </c>
      <c r="P37" s="219">
        <v>7</v>
      </c>
      <c r="Q37" s="219">
        <v>3066.9</v>
      </c>
      <c r="R37" s="219">
        <v>33</v>
      </c>
      <c r="S37" s="219">
        <v>4699.93</v>
      </c>
      <c r="T37" s="219">
        <v>29</v>
      </c>
      <c r="U37" s="219">
        <v>4766.18</v>
      </c>
      <c r="V37" s="219">
        <v>12</v>
      </c>
      <c r="W37" s="219">
        <v>5059.4399999999996</v>
      </c>
      <c r="X37" s="219">
        <v>11</v>
      </c>
      <c r="Y37" s="219">
        <v>3855.26</v>
      </c>
      <c r="Z37" s="219">
        <v>29</v>
      </c>
    </row>
    <row r="38" spans="1:27" x14ac:dyDescent="0.2">
      <c r="A38" s="73">
        <v>33</v>
      </c>
      <c r="B38" s="73" t="s">
        <v>28</v>
      </c>
      <c r="C38" s="217">
        <v>4576.07</v>
      </c>
      <c r="D38" s="218">
        <v>7</v>
      </c>
      <c r="E38" s="219">
        <v>4428.04</v>
      </c>
      <c r="F38" s="219">
        <v>6</v>
      </c>
      <c r="G38" s="219">
        <v>4608.33</v>
      </c>
      <c r="H38" s="219">
        <v>1</v>
      </c>
      <c r="I38" s="219">
        <v>4738.66</v>
      </c>
      <c r="J38" s="219">
        <v>2</v>
      </c>
      <c r="K38" s="219">
        <v>4456.43</v>
      </c>
      <c r="L38" s="219">
        <v>32</v>
      </c>
      <c r="M38" s="219">
        <v>4219.46</v>
      </c>
      <c r="N38" s="219">
        <v>18</v>
      </c>
      <c r="O38" s="219">
        <v>5030.3</v>
      </c>
      <c r="P38" s="219">
        <v>26</v>
      </c>
      <c r="Q38" s="219">
        <v>4095.06</v>
      </c>
      <c r="R38" s="219">
        <v>2</v>
      </c>
      <c r="S38" s="219">
        <v>4888.2299999999996</v>
      </c>
      <c r="T38" s="219">
        <v>22</v>
      </c>
      <c r="U38" s="219">
        <v>5134.1099999999997</v>
      </c>
      <c r="V38" s="219">
        <v>3</v>
      </c>
      <c r="W38" s="219">
        <v>4718.71</v>
      </c>
      <c r="X38" s="219">
        <v>31</v>
      </c>
      <c r="Y38" s="219">
        <v>4345.57</v>
      </c>
      <c r="Z38" s="219">
        <v>15</v>
      </c>
    </row>
    <row r="39" spans="1:27" x14ac:dyDescent="0.2">
      <c r="A39" s="73">
        <v>34</v>
      </c>
      <c r="B39" s="73" t="s">
        <v>29</v>
      </c>
      <c r="C39" s="217">
        <v>4223.4399999999996</v>
      </c>
      <c r="D39" s="218">
        <v>28</v>
      </c>
      <c r="E39" s="219">
        <v>3937.11</v>
      </c>
      <c r="F39" s="219">
        <v>27</v>
      </c>
      <c r="G39" s="219">
        <v>3693.67</v>
      </c>
      <c r="H39" s="219">
        <v>29</v>
      </c>
      <c r="I39" s="219">
        <v>4390.8999999999996</v>
      </c>
      <c r="J39" s="219">
        <v>15</v>
      </c>
      <c r="K39" s="219">
        <v>4673.88</v>
      </c>
      <c r="L39" s="219">
        <v>26</v>
      </c>
      <c r="M39" s="219">
        <v>3947.09</v>
      </c>
      <c r="N39" s="219">
        <v>30</v>
      </c>
      <c r="O39" s="219">
        <v>4860.68</v>
      </c>
      <c r="P39" s="219">
        <v>32</v>
      </c>
      <c r="Q39" s="219">
        <v>3588.29</v>
      </c>
      <c r="R39" s="219">
        <v>20</v>
      </c>
      <c r="S39" s="219">
        <v>4764.66</v>
      </c>
      <c r="T39" s="219">
        <v>27</v>
      </c>
      <c r="U39" s="219">
        <v>4361.72</v>
      </c>
      <c r="V39" s="219">
        <v>28</v>
      </c>
      <c r="W39" s="219">
        <v>4756.82</v>
      </c>
      <c r="X39" s="219">
        <v>29</v>
      </c>
      <c r="Y39" s="219">
        <v>4179.8900000000003</v>
      </c>
      <c r="Z39" s="219">
        <v>23</v>
      </c>
    </row>
    <row r="40" spans="1:27" x14ac:dyDescent="0.2">
      <c r="A40" s="73">
        <v>35</v>
      </c>
      <c r="B40" s="73" t="s">
        <v>609</v>
      </c>
      <c r="C40" s="217">
        <v>4542.0200000000004</v>
      </c>
      <c r="D40" s="218">
        <v>9</v>
      </c>
      <c r="E40" s="219">
        <v>4465.3999999999996</v>
      </c>
      <c r="F40" s="219">
        <v>5</v>
      </c>
      <c r="G40" s="219">
        <v>4113.42</v>
      </c>
      <c r="H40" s="219">
        <v>11</v>
      </c>
      <c r="I40" s="219">
        <v>4315.96</v>
      </c>
      <c r="J40" s="219">
        <v>17</v>
      </c>
      <c r="K40" s="219">
        <v>5025.07</v>
      </c>
      <c r="L40" s="219">
        <v>6</v>
      </c>
      <c r="M40" s="219">
        <v>4440.8999999999996</v>
      </c>
      <c r="N40" s="219">
        <v>12</v>
      </c>
      <c r="O40" s="219">
        <v>5316.49</v>
      </c>
      <c r="P40" s="219">
        <v>10</v>
      </c>
      <c r="Q40" s="219">
        <v>3545.98</v>
      </c>
      <c r="R40" s="219">
        <v>24</v>
      </c>
      <c r="S40" s="219">
        <v>5338.25</v>
      </c>
      <c r="T40" s="219">
        <v>4</v>
      </c>
      <c r="U40" s="219">
        <v>5017.97</v>
      </c>
      <c r="V40" s="219">
        <v>5</v>
      </c>
      <c r="W40" s="219">
        <v>5130.05</v>
      </c>
      <c r="X40" s="219">
        <v>7</v>
      </c>
      <c r="Y40" s="219">
        <v>4259.37</v>
      </c>
      <c r="Z40" s="219">
        <v>19</v>
      </c>
    </row>
    <row r="41" spans="1:27" x14ac:dyDescent="0.2">
      <c r="A41" s="73">
        <v>36</v>
      </c>
      <c r="B41" s="73" t="s">
        <v>611</v>
      </c>
      <c r="C41" s="217">
        <v>4081.27</v>
      </c>
      <c r="D41" s="218">
        <v>31</v>
      </c>
      <c r="E41" s="219">
        <v>4178.47</v>
      </c>
      <c r="F41" s="219">
        <v>21</v>
      </c>
      <c r="G41" s="219">
        <v>3480.67</v>
      </c>
      <c r="H41" s="219">
        <v>32</v>
      </c>
      <c r="I41" s="219">
        <v>4042.43</v>
      </c>
      <c r="J41" s="219">
        <v>29</v>
      </c>
      <c r="K41" s="219">
        <v>4388.8999999999996</v>
      </c>
      <c r="L41" s="219">
        <v>34</v>
      </c>
      <c r="M41" s="219">
        <v>4056.14</v>
      </c>
      <c r="N41" s="219">
        <v>25</v>
      </c>
      <c r="O41" s="219">
        <v>4696.57</v>
      </c>
      <c r="P41" s="219">
        <v>34</v>
      </c>
      <c r="Q41" s="219">
        <v>3166.7</v>
      </c>
      <c r="R41" s="219">
        <v>32</v>
      </c>
      <c r="S41" s="219">
        <v>4914.51</v>
      </c>
      <c r="T41" s="219">
        <v>21</v>
      </c>
      <c r="U41" s="219">
        <v>4505.3500000000004</v>
      </c>
      <c r="V41" s="219">
        <v>23</v>
      </c>
      <c r="W41" s="219">
        <v>4929.43</v>
      </c>
      <c r="X41" s="219">
        <v>18</v>
      </c>
      <c r="Y41" s="219">
        <v>3162.1</v>
      </c>
      <c r="Z41" s="219">
        <v>34</v>
      </c>
    </row>
    <row r="42" spans="1:27" x14ac:dyDescent="0.2">
      <c r="A42" s="73">
        <v>37</v>
      </c>
      <c r="B42" s="73" t="s">
        <v>613</v>
      </c>
      <c r="C42" s="217">
        <v>4243.62</v>
      </c>
      <c r="D42" s="218">
        <v>26</v>
      </c>
      <c r="E42" s="219">
        <v>3999.13</v>
      </c>
      <c r="F42" s="219">
        <v>24</v>
      </c>
      <c r="G42" s="219">
        <v>3790.75</v>
      </c>
      <c r="H42" s="219">
        <v>23</v>
      </c>
      <c r="I42" s="219">
        <v>4204.0200000000004</v>
      </c>
      <c r="J42" s="219">
        <v>24</v>
      </c>
      <c r="K42" s="219">
        <v>4836.0200000000004</v>
      </c>
      <c r="L42" s="219">
        <v>17</v>
      </c>
      <c r="M42" s="219">
        <v>3954.78</v>
      </c>
      <c r="N42" s="219">
        <v>29</v>
      </c>
      <c r="O42" s="219">
        <v>5028.0600000000004</v>
      </c>
      <c r="P42" s="219">
        <v>27</v>
      </c>
      <c r="Q42" s="219">
        <v>3494</v>
      </c>
      <c r="R42" s="219">
        <v>25</v>
      </c>
      <c r="S42" s="219">
        <v>4838.3599999999997</v>
      </c>
      <c r="T42" s="219">
        <v>24</v>
      </c>
      <c r="U42" s="219">
        <v>4453.74</v>
      </c>
      <c r="V42" s="219">
        <v>25</v>
      </c>
      <c r="W42" s="219">
        <v>4793.8</v>
      </c>
      <c r="X42" s="219">
        <v>26</v>
      </c>
      <c r="Y42" s="219">
        <v>4186.62</v>
      </c>
      <c r="Z42" s="219">
        <v>22</v>
      </c>
    </row>
    <row r="43" spans="1:27" x14ac:dyDescent="0.2">
      <c r="A43" s="73">
        <v>38</v>
      </c>
      <c r="B43" s="73" t="s">
        <v>615</v>
      </c>
      <c r="C43" s="217">
        <v>4391.93</v>
      </c>
      <c r="D43" s="218">
        <v>20</v>
      </c>
      <c r="E43" s="219">
        <v>3922.92</v>
      </c>
      <c r="F43" s="219">
        <v>28</v>
      </c>
      <c r="G43" s="219">
        <v>3796.08</v>
      </c>
      <c r="H43" s="219">
        <v>21</v>
      </c>
      <c r="I43" s="219">
        <v>4476.87</v>
      </c>
      <c r="J43" s="219">
        <v>13</v>
      </c>
      <c r="K43" s="219">
        <v>4782.22</v>
      </c>
      <c r="L43" s="219">
        <v>18</v>
      </c>
      <c r="M43" s="219">
        <v>4062.38</v>
      </c>
      <c r="N43" s="219">
        <v>24</v>
      </c>
      <c r="O43" s="219">
        <v>5607.9</v>
      </c>
      <c r="P43" s="219">
        <v>2</v>
      </c>
      <c r="Q43" s="219">
        <v>3781.17</v>
      </c>
      <c r="R43" s="219">
        <v>12</v>
      </c>
      <c r="S43" s="219">
        <v>4826.03</v>
      </c>
      <c r="T43" s="219">
        <v>25</v>
      </c>
      <c r="U43" s="219">
        <v>4449.1499999999996</v>
      </c>
      <c r="V43" s="219">
        <v>26</v>
      </c>
      <c r="W43" s="219">
        <v>5363.19</v>
      </c>
      <c r="X43" s="219">
        <v>1</v>
      </c>
      <c r="Y43" s="219">
        <v>4577.8900000000003</v>
      </c>
      <c r="Z43" s="219">
        <v>9</v>
      </c>
    </row>
    <row r="44" spans="1:27" x14ac:dyDescent="0.2">
      <c r="A44" s="476"/>
      <c r="B44" s="71" t="s">
        <v>500</v>
      </c>
      <c r="C44" s="144">
        <v>4262.7250000000004</v>
      </c>
      <c r="D44" s="470"/>
      <c r="E44" s="479">
        <v>4031.6379999999999</v>
      </c>
      <c r="F44" s="477"/>
      <c r="G44" s="470">
        <v>3790.482</v>
      </c>
      <c r="H44" s="470"/>
      <c r="I44" s="470">
        <v>4169.6289999999999</v>
      </c>
      <c r="J44" s="470"/>
      <c r="K44" s="470">
        <v>4707.6189999999997</v>
      </c>
      <c r="L44" s="470"/>
      <c r="M44" s="470">
        <v>4154.2389999999996</v>
      </c>
      <c r="N44" s="470"/>
      <c r="O44" s="470">
        <v>5047.0029999999997</v>
      </c>
      <c r="P44" s="470"/>
      <c r="Q44" s="471">
        <v>3482.74</v>
      </c>
      <c r="R44" s="471"/>
      <c r="S44" s="471">
        <v>4871.2479999999996</v>
      </c>
      <c r="T44" s="471"/>
      <c r="U44" s="471">
        <v>4539.2389999999996</v>
      </c>
      <c r="V44" s="471"/>
      <c r="W44" s="471">
        <v>4844.4189999999999</v>
      </c>
      <c r="X44" s="471"/>
      <c r="Y44" s="471">
        <v>4056.7539999999999</v>
      </c>
      <c r="Z44" s="470"/>
      <c r="AA44" s="23"/>
    </row>
    <row r="45" spans="1:27" x14ac:dyDescent="0.2">
      <c r="A45" s="25"/>
      <c r="B45" s="20" t="s">
        <v>1154</v>
      </c>
      <c r="C45" s="27">
        <v>155.43</v>
      </c>
      <c r="E45" s="480">
        <v>322.52</v>
      </c>
      <c r="G45" s="7">
        <v>304.60000000000002</v>
      </c>
      <c r="I45" s="7">
        <v>314.57</v>
      </c>
      <c r="K45" s="7">
        <v>397.13</v>
      </c>
      <c r="M45" s="7">
        <v>473.11</v>
      </c>
      <c r="O45" s="7">
        <v>397.07</v>
      </c>
      <c r="Q45" s="286">
        <v>266.95999999999998</v>
      </c>
      <c r="R45" s="286"/>
      <c r="S45" s="286">
        <v>292.07</v>
      </c>
      <c r="T45" s="286"/>
      <c r="U45" s="286">
        <v>216.61</v>
      </c>
      <c r="V45" s="286"/>
      <c r="W45" s="286">
        <v>450.27</v>
      </c>
      <c r="X45" s="286"/>
      <c r="Y45" s="286">
        <v>459.88</v>
      </c>
    </row>
    <row r="46" spans="1:27" x14ac:dyDescent="0.2">
      <c r="A46" s="14"/>
      <c r="B46" s="20" t="s">
        <v>1144</v>
      </c>
      <c r="C46" s="27">
        <v>222181.6</v>
      </c>
      <c r="E46" s="478">
        <v>120529.7</v>
      </c>
      <c r="G46" s="7">
        <v>143731.20000000001</v>
      </c>
      <c r="I46" s="7">
        <v>230217.4</v>
      </c>
      <c r="K46" s="7">
        <v>181529.60000000001</v>
      </c>
      <c r="M46" s="7">
        <v>404093.2</v>
      </c>
      <c r="O46" s="7">
        <v>179679</v>
      </c>
      <c r="Q46" s="286">
        <v>240246.5</v>
      </c>
      <c r="R46" s="286"/>
      <c r="S46" s="286">
        <v>264180</v>
      </c>
      <c r="T46" s="286"/>
      <c r="U46" s="286">
        <v>145808.20000000001</v>
      </c>
      <c r="V46" s="286"/>
      <c r="W46" s="286">
        <v>155757.4</v>
      </c>
      <c r="X46" s="286"/>
      <c r="Y46" s="286">
        <v>296027.59999999998</v>
      </c>
    </row>
    <row r="47" spans="1:27" x14ac:dyDescent="0.2">
      <c r="B47" s="20" t="s">
        <v>1145</v>
      </c>
      <c r="C47" s="27">
        <v>71</v>
      </c>
      <c r="E47" s="286">
        <v>9</v>
      </c>
      <c r="G47" s="7">
        <v>16</v>
      </c>
      <c r="I47" s="7">
        <v>18</v>
      </c>
      <c r="K47" s="7">
        <v>9</v>
      </c>
      <c r="M47" s="7">
        <v>14</v>
      </c>
      <c r="O47" s="7">
        <v>9</v>
      </c>
      <c r="Q47" s="7">
        <v>27</v>
      </c>
      <c r="S47" s="7">
        <v>24</v>
      </c>
      <c r="U47" s="7">
        <v>24</v>
      </c>
      <c r="W47" s="7">
        <v>6</v>
      </c>
      <c r="Y47" s="7">
        <v>12</v>
      </c>
    </row>
    <row r="48" spans="1:27" x14ac:dyDescent="0.2">
      <c r="B48" s="20" t="s">
        <v>1146</v>
      </c>
      <c r="C48" s="19">
        <v>11.05775</v>
      </c>
      <c r="E48" s="480">
        <v>8.6112380000000002</v>
      </c>
      <c r="G48" s="7">
        <v>10.001860000000001</v>
      </c>
      <c r="I48" s="7">
        <v>11.507250000000001</v>
      </c>
      <c r="K48" s="7">
        <v>9.0504979999999993</v>
      </c>
      <c r="M48" s="7">
        <v>15.30204</v>
      </c>
      <c r="O48" s="7">
        <v>8.3987580000000008</v>
      </c>
      <c r="Q48" s="478">
        <v>14.07368</v>
      </c>
      <c r="R48" s="478"/>
      <c r="S48" s="478">
        <v>10.55139</v>
      </c>
      <c r="T48" s="478"/>
      <c r="U48" s="478">
        <v>8.4121670000000002</v>
      </c>
      <c r="V48" s="478"/>
      <c r="W48" s="478">
        <v>8.1467170000000007</v>
      </c>
      <c r="X48" s="478"/>
      <c r="Y48" s="478">
        <v>13.411809999999999</v>
      </c>
    </row>
    <row r="49" spans="3:26" x14ac:dyDescent="0.2">
      <c r="C49" s="23"/>
    </row>
    <row r="50" spans="3:26" x14ac:dyDescent="0.2">
      <c r="C50" s="23"/>
      <c r="Q50" s="11" t="s">
        <v>1272</v>
      </c>
    </row>
    <row r="51" spans="3:26" x14ac:dyDescent="0.2">
      <c r="C51" s="23"/>
    </row>
    <row r="52" spans="3:26" x14ac:dyDescent="0.2">
      <c r="C52" s="23"/>
      <c r="Q52" s="407" t="s">
        <v>1241</v>
      </c>
      <c r="R52" s="407"/>
      <c r="S52" s="407" t="s">
        <v>1239</v>
      </c>
      <c r="T52" s="407"/>
      <c r="U52" s="407" t="s">
        <v>1241</v>
      </c>
      <c r="V52" s="407"/>
      <c r="W52" s="407" t="s">
        <v>1243</v>
      </c>
      <c r="X52" s="407"/>
      <c r="Y52" s="407" t="s">
        <v>1245</v>
      </c>
      <c r="Z52" s="407"/>
    </row>
    <row r="53" spans="3:26" x14ac:dyDescent="0.2">
      <c r="Q53" s="407" t="s">
        <v>1231</v>
      </c>
      <c r="R53" s="407"/>
      <c r="S53" s="407" t="s">
        <v>495</v>
      </c>
      <c r="T53" s="407"/>
      <c r="U53" s="407" t="s">
        <v>1236</v>
      </c>
      <c r="V53" s="407"/>
      <c r="W53" s="407" t="s">
        <v>1163</v>
      </c>
      <c r="X53" s="407"/>
      <c r="Y53" s="407" t="s">
        <v>1147</v>
      </c>
      <c r="Z53" s="407"/>
    </row>
    <row r="54" spans="3:26" x14ac:dyDescent="0.2">
      <c r="Q54" s="407" t="s">
        <v>1153</v>
      </c>
      <c r="R54" s="407"/>
      <c r="S54" s="407" t="s">
        <v>1232</v>
      </c>
      <c r="T54" s="407"/>
      <c r="U54" s="407" t="s">
        <v>1237</v>
      </c>
      <c r="V54" s="407"/>
      <c r="W54" s="407"/>
      <c r="X54" s="407"/>
      <c r="Y54" s="407" t="s">
        <v>1230</v>
      </c>
      <c r="Z54" s="407"/>
    </row>
    <row r="55" spans="3:26" x14ac:dyDescent="0.2">
      <c r="Q55" s="11" t="s">
        <v>1151</v>
      </c>
      <c r="R55" s="407"/>
      <c r="S55" s="11" t="s">
        <v>1143</v>
      </c>
      <c r="T55" s="407"/>
      <c r="U55" s="407" t="s">
        <v>1143</v>
      </c>
      <c r="V55" s="407"/>
      <c r="W55" s="407"/>
      <c r="X55" s="407"/>
      <c r="Y55" s="407" t="s">
        <v>1165</v>
      </c>
      <c r="Z55" s="407"/>
    </row>
    <row r="56" spans="3:26" x14ac:dyDescent="0.2">
      <c r="Q56" s="407" t="s">
        <v>1150</v>
      </c>
      <c r="R56" s="407"/>
      <c r="S56" s="407" t="s">
        <v>507</v>
      </c>
      <c r="T56" s="407"/>
      <c r="U56" s="407" t="s">
        <v>496</v>
      </c>
      <c r="V56" s="407"/>
      <c r="W56" s="407"/>
      <c r="X56" s="407"/>
      <c r="Z56" s="407"/>
    </row>
    <row r="57" spans="3:26" x14ac:dyDescent="0.2">
      <c r="Q57" s="407" t="s">
        <v>1162</v>
      </c>
      <c r="R57" s="407"/>
      <c r="S57" s="407" t="s">
        <v>1233</v>
      </c>
      <c r="T57" s="407"/>
      <c r="U57" s="407" t="s">
        <v>495</v>
      </c>
      <c r="V57" s="407"/>
      <c r="W57" s="407"/>
      <c r="X57" s="407"/>
      <c r="Y57" s="407"/>
      <c r="Z57" s="407"/>
    </row>
    <row r="58" spans="3:26" x14ac:dyDescent="0.2">
      <c r="Q58" s="407" t="s">
        <v>497</v>
      </c>
      <c r="R58" s="407"/>
      <c r="S58" s="407" t="s">
        <v>498</v>
      </c>
      <c r="T58" s="407"/>
      <c r="U58" s="407" t="s">
        <v>1232</v>
      </c>
      <c r="V58" s="407"/>
      <c r="W58" s="407"/>
      <c r="X58" s="407"/>
      <c r="Y58" s="407"/>
      <c r="Z58" s="407"/>
    </row>
    <row r="59" spans="3:26" x14ac:dyDescent="0.2">
      <c r="Q59" s="407" t="s">
        <v>510</v>
      </c>
      <c r="R59" s="407"/>
      <c r="S59" s="407" t="s">
        <v>1234</v>
      </c>
      <c r="T59" s="407"/>
      <c r="U59" s="407" t="s">
        <v>1235</v>
      </c>
      <c r="V59" s="407"/>
      <c r="W59" s="407"/>
      <c r="X59" s="407"/>
      <c r="Y59" s="407"/>
      <c r="Z59" s="407"/>
    </row>
    <row r="60" spans="3:26" x14ac:dyDescent="0.2">
      <c r="Q60" s="407" t="s">
        <v>1161</v>
      </c>
      <c r="R60" s="407"/>
      <c r="S60" s="407" t="s">
        <v>1148</v>
      </c>
      <c r="T60" s="407"/>
      <c r="U60" s="407" t="s">
        <v>1151</v>
      </c>
      <c r="V60" s="407"/>
      <c r="W60" s="407"/>
      <c r="X60" s="407"/>
      <c r="Y60" s="407"/>
      <c r="Z60" s="407"/>
    </row>
    <row r="61" spans="3:26" x14ac:dyDescent="0.2">
      <c r="Q61" s="407" t="s">
        <v>1147</v>
      </c>
      <c r="R61" s="407"/>
      <c r="S61" s="407" t="s">
        <v>499</v>
      </c>
      <c r="T61" s="407"/>
      <c r="U61" s="407" t="s">
        <v>1153</v>
      </c>
      <c r="V61" s="407"/>
      <c r="W61" s="407"/>
      <c r="X61" s="407"/>
      <c r="Y61" s="407"/>
      <c r="Z61" s="407"/>
    </row>
    <row r="62" spans="3:26" x14ac:dyDescent="0.2">
      <c r="Q62" s="407" t="s">
        <v>1230</v>
      </c>
      <c r="R62" s="407"/>
      <c r="S62" s="407" t="s">
        <v>1149</v>
      </c>
      <c r="T62" s="407"/>
      <c r="V62" s="407"/>
      <c r="W62" s="407"/>
      <c r="X62" s="407"/>
      <c r="Y62" s="407"/>
      <c r="Z62" s="407"/>
    </row>
  </sheetData>
  <mergeCells count="12">
    <mergeCell ref="Y4:Z4"/>
    <mergeCell ref="C4:D4"/>
    <mergeCell ref="K4:L4"/>
    <mergeCell ref="I4:J4"/>
    <mergeCell ref="M4:N4"/>
    <mergeCell ref="G4:H4"/>
    <mergeCell ref="E4:F4"/>
    <mergeCell ref="O4:P4"/>
    <mergeCell ref="Q4:R4"/>
    <mergeCell ref="S4:T4"/>
    <mergeCell ref="U4:V4"/>
    <mergeCell ref="W4:X4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88"/>
  <sheetViews>
    <sheetView zoomScaleNormal="100" workbookViewId="0"/>
  </sheetViews>
  <sheetFormatPr defaultRowHeight="15" x14ac:dyDescent="0.2"/>
  <cols>
    <col min="1" max="1" width="7.5703125" style="7" customWidth="1"/>
    <col min="2" max="2" width="23.5703125" style="7" customWidth="1"/>
    <col min="3" max="3" width="8.85546875" style="7" bestFit="1" customWidth="1"/>
    <col min="4" max="4" width="17.5703125" style="7" customWidth="1"/>
    <col min="5" max="14" width="21.5703125" style="1" customWidth="1"/>
    <col min="15" max="15" width="25.5703125" style="2" customWidth="1"/>
    <col min="16" max="16" width="21.5703125" style="1" customWidth="1"/>
    <col min="17" max="17" width="24.42578125" style="1" customWidth="1"/>
    <col min="18" max="18" width="23.7109375" style="1" customWidth="1"/>
    <col min="19" max="21" width="21.5703125" style="1" customWidth="1"/>
    <col min="22" max="22" width="26.140625" style="1" customWidth="1"/>
    <col min="23" max="23" width="21.5703125" style="1" customWidth="1"/>
    <col min="24" max="24" width="21.5703125" style="14" customWidth="1"/>
    <col min="25" max="16384" width="9.140625" style="1"/>
  </cols>
  <sheetData>
    <row r="1" spans="1:24" s="54" customFormat="1" ht="15.75" x14ac:dyDescent="0.25">
      <c r="A1" s="462" t="s">
        <v>1260</v>
      </c>
      <c r="B1" s="463"/>
      <c r="C1" s="463"/>
      <c r="D1" s="463"/>
      <c r="X1" s="464"/>
    </row>
    <row r="2" spans="1:24" s="54" customFormat="1" ht="15.75" x14ac:dyDescent="0.25">
      <c r="A2" s="463"/>
      <c r="B2" s="463"/>
      <c r="C2" s="463"/>
      <c r="D2" s="463"/>
      <c r="X2" s="464"/>
    </row>
    <row r="3" spans="1:24" s="54" customFormat="1" ht="15.75" x14ac:dyDescent="0.25">
      <c r="A3" s="463"/>
      <c r="B3" s="463"/>
      <c r="C3" s="463"/>
      <c r="D3" s="463"/>
      <c r="O3" s="55"/>
      <c r="X3" s="464"/>
    </row>
    <row r="4" spans="1:24" s="193" customFormat="1" ht="15.75" x14ac:dyDescent="0.25">
      <c r="A4" s="463"/>
      <c r="B4" s="463"/>
      <c r="C4" s="463"/>
      <c r="D4" s="463"/>
      <c r="E4" s="195"/>
      <c r="F4" s="195"/>
      <c r="G4" s="194"/>
      <c r="I4" s="194"/>
      <c r="K4" s="194"/>
      <c r="X4" s="464"/>
    </row>
    <row r="5" spans="1:24" s="221" customFormat="1" ht="31.5" x14ac:dyDescent="0.25">
      <c r="A5" s="223" t="s">
        <v>0</v>
      </c>
      <c r="B5" s="65" t="s">
        <v>1</v>
      </c>
      <c r="C5" s="65" t="s">
        <v>1273</v>
      </c>
      <c r="D5" s="65" t="s">
        <v>1160</v>
      </c>
      <c r="E5" s="220" t="s">
        <v>1127</v>
      </c>
      <c r="F5" s="220" t="s">
        <v>1128</v>
      </c>
      <c r="G5" s="220" t="s">
        <v>1153</v>
      </c>
      <c r="H5" s="220" t="s">
        <v>1151</v>
      </c>
      <c r="I5" s="220" t="s">
        <v>1152</v>
      </c>
      <c r="J5" s="220" t="s">
        <v>510</v>
      </c>
      <c r="K5" s="220" t="s">
        <v>526</v>
      </c>
      <c r="L5" s="220" t="s">
        <v>496</v>
      </c>
      <c r="M5" s="220" t="s">
        <v>495</v>
      </c>
      <c r="N5" s="220" t="s">
        <v>1143</v>
      </c>
      <c r="O5" s="220" t="s">
        <v>507</v>
      </c>
      <c r="P5" s="220" t="s">
        <v>498</v>
      </c>
      <c r="Q5" s="220" t="s">
        <v>1147</v>
      </c>
      <c r="R5" s="220" t="s">
        <v>1148</v>
      </c>
      <c r="S5" s="220" t="s">
        <v>499</v>
      </c>
      <c r="T5" s="220" t="s">
        <v>1149</v>
      </c>
      <c r="U5" s="220" t="s">
        <v>1163</v>
      </c>
      <c r="V5" s="220" t="s">
        <v>1164</v>
      </c>
      <c r="W5" s="220" t="s">
        <v>1165</v>
      </c>
      <c r="X5" s="191" t="s">
        <v>1166</v>
      </c>
    </row>
    <row r="6" spans="1:24" x14ac:dyDescent="0.2">
      <c r="A6" s="73">
        <v>1</v>
      </c>
      <c r="B6" s="73" t="s">
        <v>5</v>
      </c>
      <c r="C6" s="485">
        <v>73.619900000000001</v>
      </c>
      <c r="D6" s="215">
        <v>67.983000000000004</v>
      </c>
      <c r="E6" s="215">
        <v>77.915999999999997</v>
      </c>
      <c r="F6" s="215">
        <v>73.659000000000006</v>
      </c>
      <c r="G6" s="215">
        <v>76.497</v>
      </c>
      <c r="H6" s="215">
        <v>74.819999999999993</v>
      </c>
      <c r="I6" s="215">
        <v>74.819999999999993</v>
      </c>
      <c r="J6" s="215">
        <v>60.598599999999998</v>
      </c>
      <c r="K6" s="215">
        <v>70.395300000000006</v>
      </c>
      <c r="L6" s="215">
        <v>77.077500000000001</v>
      </c>
      <c r="M6" s="215">
        <v>78.045000000000002</v>
      </c>
      <c r="N6" s="215">
        <v>74.304000000000002</v>
      </c>
      <c r="O6" s="215">
        <v>69.316000000000003</v>
      </c>
      <c r="P6" s="215">
        <v>74.475999999999999</v>
      </c>
      <c r="Q6" s="215">
        <v>46.052999999999997</v>
      </c>
      <c r="R6" s="215">
        <v>85.527000000000001</v>
      </c>
      <c r="S6" s="215">
        <v>70.820999999999998</v>
      </c>
      <c r="T6" s="215">
        <v>73.465500000000006</v>
      </c>
      <c r="U6" s="215">
        <v>81.570999999999998</v>
      </c>
      <c r="V6" s="215">
        <v>78.174000000000007</v>
      </c>
      <c r="W6" s="215">
        <v>78.045000000000002</v>
      </c>
      <c r="X6" s="215">
        <v>79.463999999999999</v>
      </c>
    </row>
    <row r="7" spans="1:24" x14ac:dyDescent="0.2">
      <c r="A7" s="73">
        <v>2</v>
      </c>
      <c r="B7" s="73" t="s">
        <v>7</v>
      </c>
      <c r="C7" s="485">
        <v>73.705699999999993</v>
      </c>
      <c r="D7" s="215">
        <v>67.983000000000004</v>
      </c>
      <c r="E7" s="215">
        <v>79.206000000000003</v>
      </c>
      <c r="F7" s="215">
        <v>76.884</v>
      </c>
      <c r="G7" s="215">
        <v>72.111000000000004</v>
      </c>
      <c r="H7" s="215">
        <v>73.400999999999996</v>
      </c>
      <c r="I7" s="215">
        <v>77.400000000000006</v>
      </c>
      <c r="J7" s="215">
        <v>61.909700000000001</v>
      </c>
      <c r="K7" s="215">
        <v>72.321700000000007</v>
      </c>
      <c r="L7" s="215">
        <v>73.873999999999995</v>
      </c>
      <c r="M7" s="215">
        <v>73.831000000000003</v>
      </c>
      <c r="N7" s="215">
        <v>75.293000000000006</v>
      </c>
      <c r="O7" s="215">
        <v>67.251999999999995</v>
      </c>
      <c r="P7" s="215">
        <v>73.013999999999996</v>
      </c>
      <c r="Q7" s="215">
        <v>51.857999999999997</v>
      </c>
      <c r="R7" s="215">
        <v>85.333500000000001</v>
      </c>
      <c r="S7" s="215">
        <v>73.272000000000006</v>
      </c>
      <c r="T7" s="215">
        <v>80.173500000000004</v>
      </c>
      <c r="U7" s="215">
        <v>80.710999999999999</v>
      </c>
      <c r="V7" s="215">
        <v>78.647000000000006</v>
      </c>
      <c r="W7" s="215">
        <v>77.658000000000001</v>
      </c>
      <c r="X7" s="215">
        <v>80.238</v>
      </c>
    </row>
    <row r="8" spans="1:24" x14ac:dyDescent="0.2">
      <c r="A8" s="73">
        <v>3</v>
      </c>
      <c r="B8" s="73" t="s">
        <v>8</v>
      </c>
      <c r="C8" s="485">
        <v>71.714799999999997</v>
      </c>
      <c r="D8" s="215">
        <v>65.058999999999997</v>
      </c>
      <c r="E8" s="215">
        <v>78.302999999999997</v>
      </c>
      <c r="F8" s="215">
        <v>74.304000000000002</v>
      </c>
      <c r="G8" s="215">
        <v>71.337000000000003</v>
      </c>
      <c r="H8" s="215">
        <v>68.498999999999995</v>
      </c>
      <c r="I8" s="215">
        <v>73.787999999999997</v>
      </c>
      <c r="J8" s="215">
        <v>68.091800000000006</v>
      </c>
      <c r="K8" s="215">
        <v>70.399600000000007</v>
      </c>
      <c r="L8" s="215">
        <v>66.477999999999994</v>
      </c>
      <c r="M8" s="215">
        <v>70.477000000000004</v>
      </c>
      <c r="N8" s="215">
        <v>69.703000000000003</v>
      </c>
      <c r="O8" s="215">
        <v>65.144999999999996</v>
      </c>
      <c r="P8" s="215">
        <v>75.25</v>
      </c>
      <c r="Q8" s="215">
        <v>56.631</v>
      </c>
      <c r="R8" s="215">
        <v>85.656000000000006</v>
      </c>
      <c r="S8" s="215">
        <v>69.015000000000001</v>
      </c>
      <c r="T8" s="215">
        <v>79.593000000000004</v>
      </c>
      <c r="U8" s="215">
        <v>75.465000000000003</v>
      </c>
      <c r="V8" s="215">
        <v>74.819999999999993</v>
      </c>
      <c r="W8" s="215">
        <v>75.980999999999995</v>
      </c>
      <c r="X8" s="215">
        <v>74.174999999999997</v>
      </c>
    </row>
    <row r="9" spans="1:24" x14ac:dyDescent="0.2">
      <c r="A9" s="73">
        <v>4</v>
      </c>
      <c r="B9" s="73" t="s">
        <v>9</v>
      </c>
      <c r="C9" s="485">
        <v>76.568700000000007</v>
      </c>
      <c r="D9" s="215">
        <v>68.671000000000006</v>
      </c>
      <c r="E9" s="215">
        <v>79.721999999999994</v>
      </c>
      <c r="F9" s="215">
        <v>76.497</v>
      </c>
      <c r="G9" s="215">
        <v>73.659000000000006</v>
      </c>
      <c r="H9" s="215">
        <v>78.432000000000002</v>
      </c>
      <c r="I9" s="215">
        <v>75.465000000000003</v>
      </c>
      <c r="J9" s="215">
        <v>69.680599999999998</v>
      </c>
      <c r="K9" s="215">
        <v>74.566299999999998</v>
      </c>
      <c r="L9" s="215">
        <v>78.302999999999997</v>
      </c>
      <c r="M9" s="215">
        <v>76.582999999999998</v>
      </c>
      <c r="N9" s="215">
        <v>76.153000000000006</v>
      </c>
      <c r="O9" s="215">
        <v>74.519000000000005</v>
      </c>
      <c r="P9" s="215">
        <v>79.507000000000005</v>
      </c>
      <c r="Q9" s="215">
        <v>65.016000000000005</v>
      </c>
      <c r="R9" s="215">
        <v>89.01</v>
      </c>
      <c r="S9" s="215">
        <v>73.594499999999996</v>
      </c>
      <c r="T9" s="215">
        <v>80.238</v>
      </c>
      <c r="U9" s="215">
        <v>79.808000000000007</v>
      </c>
      <c r="V9" s="215">
        <v>78.69</v>
      </c>
      <c r="W9" s="215">
        <v>78.905000000000001</v>
      </c>
      <c r="X9" s="215">
        <v>75.722999999999999</v>
      </c>
    </row>
    <row r="10" spans="1:24" x14ac:dyDescent="0.2">
      <c r="A10" s="73">
        <v>5</v>
      </c>
      <c r="B10" s="90" t="s">
        <v>571</v>
      </c>
      <c r="C10" s="485">
        <v>76.923199999999994</v>
      </c>
      <c r="D10" s="215">
        <v>71.81</v>
      </c>
      <c r="E10" s="215">
        <v>82.688999999999993</v>
      </c>
      <c r="F10" s="215">
        <v>78.432000000000002</v>
      </c>
      <c r="G10" s="215">
        <v>75.593999999999994</v>
      </c>
      <c r="H10" s="215">
        <v>79.206000000000003</v>
      </c>
      <c r="I10" s="215">
        <v>78.947999999999993</v>
      </c>
      <c r="J10" s="215">
        <v>65.676900000000003</v>
      </c>
      <c r="K10" s="215">
        <v>73.843900000000005</v>
      </c>
      <c r="L10" s="215">
        <v>83.075999999999993</v>
      </c>
      <c r="M10" s="215">
        <v>79.721999999999994</v>
      </c>
      <c r="N10" s="215">
        <v>75.335999999999999</v>
      </c>
      <c r="O10" s="215">
        <v>72.433499999999995</v>
      </c>
      <c r="P10" s="215">
        <v>76.884</v>
      </c>
      <c r="Q10" s="215">
        <v>73.787999999999997</v>
      </c>
      <c r="R10" s="215">
        <v>89.01</v>
      </c>
      <c r="S10" s="215">
        <v>74.239500000000007</v>
      </c>
      <c r="T10" s="215">
        <v>77.722499999999997</v>
      </c>
      <c r="U10" s="215">
        <v>78.388999999999996</v>
      </c>
      <c r="V10" s="215">
        <v>78.561000000000007</v>
      </c>
      <c r="W10" s="215">
        <v>79.076999999999998</v>
      </c>
      <c r="X10" s="215">
        <v>73.787999999999997</v>
      </c>
    </row>
    <row r="11" spans="1:24" x14ac:dyDescent="0.2">
      <c r="A11" s="73">
        <v>6</v>
      </c>
      <c r="B11" s="91" t="s">
        <v>573</v>
      </c>
      <c r="C11" s="485">
        <v>75.053799999999995</v>
      </c>
      <c r="D11" s="215">
        <v>68.757000000000005</v>
      </c>
      <c r="E11" s="215">
        <v>78.432000000000002</v>
      </c>
      <c r="F11" s="215">
        <v>75.465000000000003</v>
      </c>
      <c r="G11" s="215">
        <v>72.498000000000005</v>
      </c>
      <c r="H11" s="215">
        <v>76.497</v>
      </c>
      <c r="I11" s="215">
        <v>74.561999999999998</v>
      </c>
      <c r="J11" s="215">
        <v>68.643500000000003</v>
      </c>
      <c r="K11" s="215">
        <v>71.036000000000001</v>
      </c>
      <c r="L11" s="215">
        <v>75.206999999999994</v>
      </c>
      <c r="M11" s="215">
        <v>76.11</v>
      </c>
      <c r="N11" s="215">
        <v>72.799000000000007</v>
      </c>
      <c r="O11" s="215">
        <v>71.207999999999998</v>
      </c>
      <c r="P11" s="215">
        <v>77.614999999999995</v>
      </c>
      <c r="Q11" s="215">
        <v>75.335999999999999</v>
      </c>
      <c r="R11" s="215">
        <v>85.656000000000006</v>
      </c>
      <c r="S11" s="215">
        <v>72.756</v>
      </c>
      <c r="T11" s="215">
        <v>78.561000000000007</v>
      </c>
      <c r="U11" s="215">
        <v>77.83</v>
      </c>
      <c r="V11" s="215">
        <v>77.486000000000004</v>
      </c>
      <c r="W11" s="215">
        <v>78.819000000000003</v>
      </c>
      <c r="X11" s="215">
        <v>70.433999999999997</v>
      </c>
    </row>
    <row r="12" spans="1:24" x14ac:dyDescent="0.2">
      <c r="A12" s="73">
        <v>7</v>
      </c>
      <c r="B12" s="92" t="s">
        <v>575</v>
      </c>
      <c r="C12" s="485">
        <v>75.255200000000002</v>
      </c>
      <c r="D12" s="215">
        <v>70.906999999999996</v>
      </c>
      <c r="E12" s="215">
        <v>79.076999999999998</v>
      </c>
      <c r="F12" s="215">
        <v>75.206999999999994</v>
      </c>
      <c r="G12" s="215">
        <v>72.626999999999995</v>
      </c>
      <c r="H12" s="215">
        <v>76.626000000000005</v>
      </c>
      <c r="I12" s="215">
        <v>75.980999999999995</v>
      </c>
      <c r="J12" s="215">
        <v>68.386799999999994</v>
      </c>
      <c r="K12" s="215">
        <v>71.242400000000004</v>
      </c>
      <c r="L12" s="215">
        <v>80.539000000000001</v>
      </c>
      <c r="M12" s="215">
        <v>78.861999999999995</v>
      </c>
      <c r="N12" s="215">
        <v>73.272000000000006</v>
      </c>
      <c r="O12" s="215">
        <v>71.38</v>
      </c>
      <c r="P12" s="215">
        <v>76.153000000000006</v>
      </c>
      <c r="Q12" s="215">
        <v>68.757000000000005</v>
      </c>
      <c r="R12" s="215">
        <v>86.171999999999997</v>
      </c>
      <c r="S12" s="215">
        <v>72.820499999999996</v>
      </c>
      <c r="T12" s="215">
        <v>76.11</v>
      </c>
      <c r="U12" s="215">
        <v>76.281999999999996</v>
      </c>
      <c r="V12" s="215">
        <v>75.894999999999996</v>
      </c>
      <c r="W12" s="215">
        <v>78.647000000000006</v>
      </c>
      <c r="X12" s="215">
        <v>72.369</v>
      </c>
    </row>
    <row r="13" spans="1:24" x14ac:dyDescent="0.2">
      <c r="A13" s="73">
        <v>8</v>
      </c>
      <c r="B13" s="93" t="s">
        <v>578</v>
      </c>
      <c r="C13" s="485">
        <v>77.345299999999995</v>
      </c>
      <c r="D13" s="215">
        <v>72.067999999999998</v>
      </c>
      <c r="E13" s="215">
        <v>81.528000000000006</v>
      </c>
      <c r="F13" s="215">
        <v>79.463999999999999</v>
      </c>
      <c r="G13" s="215">
        <v>75.465000000000003</v>
      </c>
      <c r="H13" s="215">
        <v>78.819000000000003</v>
      </c>
      <c r="I13" s="215">
        <v>77.787000000000006</v>
      </c>
      <c r="J13" s="215">
        <v>67.871600000000001</v>
      </c>
      <c r="K13" s="215">
        <v>74.8673</v>
      </c>
      <c r="L13" s="215">
        <v>79.378</v>
      </c>
      <c r="M13" s="215">
        <v>77.442999999999998</v>
      </c>
      <c r="N13" s="215">
        <v>77.141999999999996</v>
      </c>
      <c r="O13" s="215">
        <v>74.819999999999993</v>
      </c>
      <c r="P13" s="215">
        <v>79.679000000000002</v>
      </c>
      <c r="Q13" s="215">
        <v>74.046000000000006</v>
      </c>
      <c r="R13" s="215">
        <v>86.107500000000002</v>
      </c>
      <c r="S13" s="215">
        <v>74.046000000000006</v>
      </c>
      <c r="T13" s="215">
        <v>78.69</v>
      </c>
      <c r="U13" s="215">
        <v>81.012</v>
      </c>
      <c r="V13" s="215">
        <v>79.593000000000004</v>
      </c>
      <c r="W13" s="215">
        <v>80.710999999999999</v>
      </c>
      <c r="X13" s="215">
        <v>79.850999999999999</v>
      </c>
    </row>
    <row r="14" spans="1:24" x14ac:dyDescent="0.2">
      <c r="A14" s="73">
        <v>9</v>
      </c>
      <c r="B14" s="92" t="s">
        <v>581</v>
      </c>
      <c r="C14" s="485">
        <v>72.882800000000003</v>
      </c>
      <c r="D14" s="215">
        <v>64.930000000000007</v>
      </c>
      <c r="E14" s="215">
        <v>78.819000000000003</v>
      </c>
      <c r="F14" s="215">
        <v>74.819999999999993</v>
      </c>
      <c r="G14" s="215">
        <v>71.465999999999994</v>
      </c>
      <c r="H14" s="215">
        <v>75.980999999999995</v>
      </c>
      <c r="I14" s="215">
        <v>77.658000000000001</v>
      </c>
      <c r="J14" s="215">
        <v>65.374200000000002</v>
      </c>
      <c r="K14" s="215">
        <v>69.827699999999993</v>
      </c>
      <c r="L14" s="215">
        <v>76.884</v>
      </c>
      <c r="M14" s="215">
        <v>75.465000000000003</v>
      </c>
      <c r="N14" s="215">
        <v>68.284000000000006</v>
      </c>
      <c r="O14" s="215">
        <v>67.724999999999994</v>
      </c>
      <c r="P14" s="215">
        <v>73.745000000000005</v>
      </c>
      <c r="Q14" s="215">
        <v>69.789000000000001</v>
      </c>
      <c r="R14" s="215">
        <v>86.43</v>
      </c>
      <c r="S14" s="215">
        <v>67.596000000000004</v>
      </c>
      <c r="T14" s="215">
        <v>77.013000000000005</v>
      </c>
      <c r="U14" s="215">
        <v>74.819999999999993</v>
      </c>
      <c r="V14" s="215">
        <v>73.228999999999999</v>
      </c>
      <c r="W14" s="215">
        <v>77.227999999999994</v>
      </c>
      <c r="X14" s="215">
        <v>68.111999999999995</v>
      </c>
    </row>
    <row r="15" spans="1:24" x14ac:dyDescent="0.2">
      <c r="A15" s="73">
        <v>10</v>
      </c>
      <c r="B15" s="91" t="s">
        <v>583</v>
      </c>
      <c r="C15" s="485">
        <v>77.137200000000007</v>
      </c>
      <c r="D15" s="215">
        <v>74.647999999999996</v>
      </c>
      <c r="E15" s="215">
        <v>82.173000000000002</v>
      </c>
      <c r="F15" s="215">
        <v>78.174000000000007</v>
      </c>
      <c r="G15" s="215">
        <v>76.11</v>
      </c>
      <c r="H15" s="215">
        <v>78.432000000000002</v>
      </c>
      <c r="I15" s="215">
        <v>78.947999999999993</v>
      </c>
      <c r="J15" s="215">
        <v>68.3446</v>
      </c>
      <c r="K15" s="215">
        <v>74.643699999999995</v>
      </c>
      <c r="L15" s="215">
        <v>79.12</v>
      </c>
      <c r="M15" s="215">
        <v>78.861999999999995</v>
      </c>
      <c r="N15" s="215">
        <v>74.132000000000005</v>
      </c>
      <c r="O15" s="215">
        <v>67.337999999999994</v>
      </c>
      <c r="P15" s="215">
        <v>79.850999999999999</v>
      </c>
      <c r="Q15" s="215">
        <v>75.980999999999995</v>
      </c>
      <c r="R15" s="215">
        <v>88.751999999999995</v>
      </c>
      <c r="S15" s="215">
        <v>74.691000000000003</v>
      </c>
      <c r="T15" s="215">
        <v>78.561000000000007</v>
      </c>
      <c r="U15" s="215">
        <v>81.097999999999999</v>
      </c>
      <c r="V15" s="215">
        <v>80.194999999999993</v>
      </c>
      <c r="W15" s="215">
        <v>80.882999999999996</v>
      </c>
      <c r="X15" s="215">
        <v>77.141999999999996</v>
      </c>
    </row>
    <row r="16" spans="1:24" x14ac:dyDescent="0.2">
      <c r="A16" s="73">
        <v>11</v>
      </c>
      <c r="B16" s="91" t="s">
        <v>585</v>
      </c>
      <c r="C16" s="485">
        <v>75.7209</v>
      </c>
      <c r="D16" s="215">
        <v>72.239999999999995</v>
      </c>
      <c r="E16" s="215">
        <v>79.721999999999994</v>
      </c>
      <c r="F16" s="215">
        <v>76.884</v>
      </c>
      <c r="G16" s="215">
        <v>74.948999999999998</v>
      </c>
      <c r="H16" s="215">
        <v>77.013000000000005</v>
      </c>
      <c r="I16" s="215">
        <v>76.626000000000005</v>
      </c>
      <c r="J16" s="215">
        <v>67.314800000000005</v>
      </c>
      <c r="K16" s="215">
        <v>72.919399999999996</v>
      </c>
      <c r="L16" s="215">
        <v>78.045000000000002</v>
      </c>
      <c r="M16" s="215">
        <v>74.39</v>
      </c>
      <c r="N16" s="215">
        <v>74.003</v>
      </c>
      <c r="O16" s="215">
        <v>70.52</v>
      </c>
      <c r="P16" s="215">
        <v>78.131</v>
      </c>
      <c r="Q16" s="215">
        <v>70.563000000000002</v>
      </c>
      <c r="R16" s="215">
        <v>85.978499999999997</v>
      </c>
      <c r="S16" s="215">
        <v>71.401499999999999</v>
      </c>
      <c r="T16" s="215">
        <v>79.012500000000003</v>
      </c>
      <c r="U16" s="215">
        <v>80.238</v>
      </c>
      <c r="V16" s="215">
        <v>78.518000000000001</v>
      </c>
      <c r="W16" s="215">
        <v>79.334999999999994</v>
      </c>
      <c r="X16" s="215">
        <v>72.239999999999995</v>
      </c>
    </row>
    <row r="17" spans="1:24" x14ac:dyDescent="0.2">
      <c r="A17" s="73">
        <v>12</v>
      </c>
      <c r="B17" s="94" t="s">
        <v>587</v>
      </c>
      <c r="C17" s="485">
        <v>75.701099999999997</v>
      </c>
      <c r="D17" s="215">
        <v>67.768000000000001</v>
      </c>
      <c r="E17" s="215">
        <v>81.528000000000006</v>
      </c>
      <c r="F17" s="215">
        <v>76.626000000000005</v>
      </c>
      <c r="G17" s="215">
        <v>75.465000000000003</v>
      </c>
      <c r="H17" s="215">
        <v>77.915999999999997</v>
      </c>
      <c r="I17" s="215">
        <v>77.141999999999996</v>
      </c>
      <c r="J17" s="215">
        <v>68.412999999999997</v>
      </c>
      <c r="K17" s="215">
        <v>72.807599999999994</v>
      </c>
      <c r="L17" s="215">
        <v>75.465000000000003</v>
      </c>
      <c r="M17" s="215">
        <v>75.766000000000005</v>
      </c>
      <c r="N17" s="215">
        <v>73.486999999999995</v>
      </c>
      <c r="O17" s="215">
        <v>71.938999999999993</v>
      </c>
      <c r="P17" s="215">
        <v>76.367999999999995</v>
      </c>
      <c r="Q17" s="215">
        <v>75.078000000000003</v>
      </c>
      <c r="R17" s="215">
        <v>87.203999999999994</v>
      </c>
      <c r="S17" s="215">
        <v>74.948999999999998</v>
      </c>
      <c r="T17" s="215">
        <v>80.495999999999995</v>
      </c>
      <c r="U17" s="215">
        <v>78.991</v>
      </c>
      <c r="V17" s="215">
        <v>78.432000000000002</v>
      </c>
      <c r="W17" s="215">
        <v>78.905000000000001</v>
      </c>
      <c r="X17" s="215">
        <v>74.819999999999993</v>
      </c>
    </row>
    <row r="18" spans="1:24" x14ac:dyDescent="0.2">
      <c r="A18" s="73">
        <v>13</v>
      </c>
      <c r="B18" s="94" t="s">
        <v>589</v>
      </c>
      <c r="C18" s="485">
        <v>74.603099999999998</v>
      </c>
      <c r="D18" s="215">
        <v>70.477000000000004</v>
      </c>
      <c r="E18" s="215">
        <v>78.432000000000002</v>
      </c>
      <c r="F18" s="215">
        <v>75.852000000000004</v>
      </c>
      <c r="G18" s="215">
        <v>74.174999999999997</v>
      </c>
      <c r="H18" s="215">
        <v>75.206999999999994</v>
      </c>
      <c r="I18" s="215">
        <v>73.400999999999996</v>
      </c>
      <c r="J18" s="215">
        <v>65.232299999999995</v>
      </c>
      <c r="K18" s="215">
        <v>72.037899999999993</v>
      </c>
      <c r="L18" s="215">
        <v>79.12</v>
      </c>
      <c r="M18" s="215">
        <v>74.433000000000007</v>
      </c>
      <c r="N18" s="215">
        <v>73.917000000000002</v>
      </c>
      <c r="O18" s="215">
        <v>67.037000000000006</v>
      </c>
      <c r="P18" s="215">
        <v>76.281999999999996</v>
      </c>
      <c r="Q18" s="215">
        <v>69.015000000000001</v>
      </c>
      <c r="R18" s="215">
        <v>87.784499999999994</v>
      </c>
      <c r="S18" s="215">
        <v>72.5625</v>
      </c>
      <c r="T18" s="215">
        <v>79.334999999999994</v>
      </c>
      <c r="U18" s="215">
        <v>78.216999999999999</v>
      </c>
      <c r="V18" s="215">
        <v>75.465000000000003</v>
      </c>
      <c r="W18" s="215">
        <v>79.141499999999994</v>
      </c>
      <c r="X18" s="215">
        <v>69.918000000000006</v>
      </c>
    </row>
    <row r="19" spans="1:24" x14ac:dyDescent="0.2">
      <c r="A19" s="73">
        <v>14</v>
      </c>
      <c r="B19" s="95" t="s">
        <v>590</v>
      </c>
      <c r="C19" s="485">
        <v>75.738399999999999</v>
      </c>
      <c r="D19" s="215">
        <v>70.649000000000001</v>
      </c>
      <c r="E19" s="215">
        <v>78.947999999999993</v>
      </c>
      <c r="F19" s="215">
        <v>75.722999999999999</v>
      </c>
      <c r="G19" s="215">
        <v>74.561999999999998</v>
      </c>
      <c r="H19" s="215">
        <v>77.271000000000001</v>
      </c>
      <c r="I19" s="215">
        <v>77.528999999999996</v>
      </c>
      <c r="J19" s="215">
        <v>66.098699999999994</v>
      </c>
      <c r="K19" s="215">
        <v>72.725899999999996</v>
      </c>
      <c r="L19" s="215">
        <v>78.045000000000002</v>
      </c>
      <c r="M19" s="215">
        <v>79.721999999999994</v>
      </c>
      <c r="N19" s="215">
        <v>75.852000000000004</v>
      </c>
      <c r="O19" s="215">
        <v>69.531000000000006</v>
      </c>
      <c r="P19" s="215">
        <v>77.614999999999995</v>
      </c>
      <c r="Q19" s="215">
        <v>71.465999999999994</v>
      </c>
      <c r="R19" s="215">
        <v>82.947000000000003</v>
      </c>
      <c r="S19" s="215">
        <v>74.174999999999997</v>
      </c>
      <c r="T19" s="215">
        <v>82.043999999999997</v>
      </c>
      <c r="U19" s="215">
        <v>76.840999999999994</v>
      </c>
      <c r="V19" s="215">
        <v>76.754999999999995</v>
      </c>
      <c r="W19" s="215">
        <v>79.206000000000003</v>
      </c>
      <c r="X19" s="215">
        <v>76.884</v>
      </c>
    </row>
    <row r="20" spans="1:24" x14ac:dyDescent="0.2">
      <c r="A20" s="73">
        <v>15</v>
      </c>
      <c r="B20" s="96" t="s">
        <v>591</v>
      </c>
      <c r="C20" s="485">
        <v>76.732399999999998</v>
      </c>
      <c r="D20" s="215">
        <v>72.971000000000004</v>
      </c>
      <c r="E20" s="215">
        <v>80.108999999999995</v>
      </c>
      <c r="F20" s="215">
        <v>73.659000000000006</v>
      </c>
      <c r="G20" s="215">
        <v>73.787999999999997</v>
      </c>
      <c r="H20" s="215">
        <v>78.045000000000002</v>
      </c>
      <c r="I20" s="215">
        <v>77.787000000000006</v>
      </c>
      <c r="J20" s="215">
        <v>67.343999999999994</v>
      </c>
      <c r="K20" s="215">
        <v>72.317400000000006</v>
      </c>
      <c r="L20" s="215">
        <v>80.539000000000001</v>
      </c>
      <c r="M20" s="215">
        <v>78.260000000000005</v>
      </c>
      <c r="N20" s="215">
        <v>76.239000000000004</v>
      </c>
      <c r="O20" s="215">
        <v>71.251000000000005</v>
      </c>
      <c r="P20" s="215">
        <v>78.087999999999994</v>
      </c>
      <c r="Q20" s="215">
        <v>79.076999999999998</v>
      </c>
      <c r="R20" s="215">
        <v>88.364999999999995</v>
      </c>
      <c r="S20" s="215">
        <v>74.368499999999997</v>
      </c>
      <c r="T20" s="215">
        <v>80.108999999999995</v>
      </c>
      <c r="U20" s="215">
        <v>80.022999999999996</v>
      </c>
      <c r="V20" s="215">
        <v>77.400000000000006</v>
      </c>
      <c r="W20" s="215">
        <v>79.378</v>
      </c>
      <c r="X20" s="215">
        <v>77.013000000000005</v>
      </c>
    </row>
    <row r="21" spans="1:24" x14ac:dyDescent="0.2">
      <c r="A21" s="73">
        <v>16</v>
      </c>
      <c r="B21" s="95" t="s">
        <v>592</v>
      </c>
      <c r="C21" s="485">
        <v>75.981300000000005</v>
      </c>
      <c r="D21" s="215">
        <v>67.768000000000001</v>
      </c>
      <c r="E21" s="215">
        <v>79.334999999999994</v>
      </c>
      <c r="F21" s="215">
        <v>75.980999999999995</v>
      </c>
      <c r="G21" s="215">
        <v>73.917000000000002</v>
      </c>
      <c r="H21" s="215">
        <v>77.141999999999996</v>
      </c>
      <c r="I21" s="215">
        <v>77.400000000000006</v>
      </c>
      <c r="J21" s="215">
        <v>67.040899999999993</v>
      </c>
      <c r="K21" s="215">
        <v>72.369</v>
      </c>
      <c r="L21" s="215">
        <v>78.861999999999995</v>
      </c>
      <c r="M21" s="215">
        <v>78.001999999999995</v>
      </c>
      <c r="N21" s="215">
        <v>75.120999999999995</v>
      </c>
      <c r="O21" s="215">
        <v>73.228999999999999</v>
      </c>
      <c r="P21" s="215">
        <v>78.733000000000004</v>
      </c>
      <c r="Q21" s="215">
        <v>75.335999999999999</v>
      </c>
      <c r="R21" s="215">
        <v>87.397499999999994</v>
      </c>
      <c r="S21" s="215">
        <v>73.53</v>
      </c>
      <c r="T21" s="215">
        <v>79.528499999999994</v>
      </c>
      <c r="U21" s="215">
        <v>78.905000000000001</v>
      </c>
      <c r="V21" s="215">
        <v>77.442999999999998</v>
      </c>
      <c r="W21" s="215">
        <v>78.625500000000002</v>
      </c>
      <c r="X21" s="215">
        <v>79.206000000000003</v>
      </c>
    </row>
    <row r="22" spans="1:24" x14ac:dyDescent="0.2">
      <c r="A22" s="73">
        <v>17</v>
      </c>
      <c r="B22" s="95" t="s">
        <v>32</v>
      </c>
      <c r="C22" s="485">
        <v>75.025300000000001</v>
      </c>
      <c r="D22" s="215">
        <v>70.218999999999994</v>
      </c>
      <c r="E22" s="215">
        <v>78.561000000000007</v>
      </c>
      <c r="F22" s="215">
        <v>76.239000000000004</v>
      </c>
      <c r="G22" s="215">
        <v>74.046000000000006</v>
      </c>
      <c r="H22" s="215">
        <v>76.239000000000004</v>
      </c>
      <c r="I22" s="215">
        <v>74.561999999999998</v>
      </c>
      <c r="J22" s="215">
        <v>69.3078</v>
      </c>
      <c r="K22" s="215">
        <v>72.231399999999994</v>
      </c>
      <c r="L22" s="215">
        <v>78.346000000000004</v>
      </c>
      <c r="M22" s="215">
        <v>77.141999999999996</v>
      </c>
      <c r="N22" s="215">
        <v>74.777000000000001</v>
      </c>
      <c r="O22" s="215">
        <v>67.466999999999999</v>
      </c>
      <c r="P22" s="215">
        <v>76.754999999999995</v>
      </c>
      <c r="Q22" s="215">
        <v>73.013999999999996</v>
      </c>
      <c r="R22" s="215">
        <v>89.268000000000001</v>
      </c>
      <c r="S22" s="215">
        <v>72.111000000000004</v>
      </c>
      <c r="T22" s="215">
        <v>77.400000000000006</v>
      </c>
      <c r="U22" s="215">
        <v>76.281999999999996</v>
      </c>
      <c r="V22" s="215">
        <v>75.206999999999994</v>
      </c>
      <c r="W22" s="215">
        <v>77.572000000000003</v>
      </c>
      <c r="X22" s="215">
        <v>74.433000000000007</v>
      </c>
    </row>
    <row r="23" spans="1:24" x14ac:dyDescent="0.2">
      <c r="A23" s="73">
        <v>18</v>
      </c>
      <c r="B23" s="94" t="s">
        <v>593</v>
      </c>
      <c r="C23" s="485">
        <v>76.094399999999993</v>
      </c>
      <c r="D23" s="215">
        <v>71.81</v>
      </c>
      <c r="E23" s="215">
        <v>79.721999999999994</v>
      </c>
      <c r="F23" s="215">
        <v>77.528999999999996</v>
      </c>
      <c r="G23" s="215">
        <v>73.659000000000006</v>
      </c>
      <c r="H23" s="215">
        <v>77.400000000000006</v>
      </c>
      <c r="I23" s="215">
        <v>76.626000000000005</v>
      </c>
      <c r="J23" s="215">
        <v>65.457599999999999</v>
      </c>
      <c r="K23" s="215">
        <v>72.940899999999999</v>
      </c>
      <c r="L23" s="215">
        <v>77.700999999999993</v>
      </c>
      <c r="M23" s="215">
        <v>78.561000000000007</v>
      </c>
      <c r="N23" s="215">
        <v>75.206999999999994</v>
      </c>
      <c r="O23" s="215">
        <v>71.423000000000002</v>
      </c>
      <c r="P23" s="215">
        <v>79.463999999999999</v>
      </c>
      <c r="Q23" s="215">
        <v>66.563999999999993</v>
      </c>
      <c r="R23" s="215">
        <v>88.3005</v>
      </c>
      <c r="S23" s="215">
        <v>73.336500000000001</v>
      </c>
      <c r="T23" s="215">
        <v>83.075999999999993</v>
      </c>
      <c r="U23" s="215">
        <v>78.861999999999995</v>
      </c>
      <c r="V23" s="215">
        <v>77.185000000000002</v>
      </c>
      <c r="W23" s="215">
        <v>79.162999999999997</v>
      </c>
      <c r="X23" s="215">
        <v>75.078000000000003</v>
      </c>
    </row>
    <row r="24" spans="1:24" x14ac:dyDescent="0.2">
      <c r="A24" s="73">
        <v>19</v>
      </c>
      <c r="B24" s="94" t="s">
        <v>595</v>
      </c>
      <c r="C24" s="485">
        <v>76.081800000000001</v>
      </c>
      <c r="D24" s="215">
        <v>70.433999999999997</v>
      </c>
      <c r="E24" s="215">
        <v>79.850999999999999</v>
      </c>
      <c r="F24" s="215">
        <v>74.948999999999998</v>
      </c>
      <c r="G24" s="215">
        <v>74.691000000000003</v>
      </c>
      <c r="H24" s="215">
        <v>77.658000000000001</v>
      </c>
      <c r="I24" s="215">
        <v>77.141999999999996</v>
      </c>
      <c r="J24" s="215">
        <v>69.224800000000002</v>
      </c>
      <c r="K24" s="215">
        <v>74.712500000000006</v>
      </c>
      <c r="L24" s="215">
        <v>75.766000000000005</v>
      </c>
      <c r="M24" s="215">
        <v>75.465000000000003</v>
      </c>
      <c r="N24" s="215">
        <v>74.088999999999999</v>
      </c>
      <c r="O24" s="215">
        <v>72.197000000000003</v>
      </c>
      <c r="P24" s="215">
        <v>80.152000000000001</v>
      </c>
      <c r="Q24" s="215">
        <v>76.367999999999995</v>
      </c>
      <c r="R24" s="215">
        <v>87.849000000000004</v>
      </c>
      <c r="S24" s="215">
        <v>73.53</v>
      </c>
      <c r="T24" s="215">
        <v>75.916499999999999</v>
      </c>
      <c r="U24" s="215">
        <v>80.495999999999995</v>
      </c>
      <c r="V24" s="215">
        <v>78.647000000000006</v>
      </c>
      <c r="W24" s="215">
        <v>79.399500000000003</v>
      </c>
      <c r="X24" s="215">
        <v>79.076999999999998</v>
      </c>
    </row>
    <row r="25" spans="1:24" x14ac:dyDescent="0.2">
      <c r="A25" s="73">
        <v>20</v>
      </c>
      <c r="B25" s="94" t="s">
        <v>597</v>
      </c>
      <c r="C25" s="485">
        <v>74.241900000000001</v>
      </c>
      <c r="D25" s="215">
        <v>66.650000000000006</v>
      </c>
      <c r="E25" s="215">
        <v>80.108999999999995</v>
      </c>
      <c r="F25" s="215">
        <v>74.948999999999998</v>
      </c>
      <c r="G25" s="215">
        <v>71.207999999999998</v>
      </c>
      <c r="H25" s="215">
        <v>76.497</v>
      </c>
      <c r="I25" s="215">
        <v>74.691000000000003</v>
      </c>
      <c r="J25" s="215">
        <v>64.429900000000004</v>
      </c>
      <c r="K25" s="215">
        <v>71.745500000000007</v>
      </c>
      <c r="L25" s="215">
        <v>77.442999999999998</v>
      </c>
      <c r="M25" s="215">
        <v>73.873999999999995</v>
      </c>
      <c r="N25" s="215">
        <v>73.572999999999993</v>
      </c>
      <c r="O25" s="215">
        <v>68.155000000000001</v>
      </c>
      <c r="P25" s="215">
        <v>76.97</v>
      </c>
      <c r="Q25" s="215">
        <v>72.756</v>
      </c>
      <c r="R25" s="215">
        <v>88.171499999999995</v>
      </c>
      <c r="S25" s="215">
        <v>71.465999999999994</v>
      </c>
      <c r="T25" s="215">
        <v>78.109499999999997</v>
      </c>
      <c r="U25" s="215">
        <v>76.582999999999998</v>
      </c>
      <c r="V25" s="215">
        <v>75.335999999999999</v>
      </c>
      <c r="W25" s="215">
        <v>78.388999999999996</v>
      </c>
      <c r="X25" s="215">
        <v>74.046000000000006</v>
      </c>
    </row>
    <row r="26" spans="1:24" x14ac:dyDescent="0.2">
      <c r="A26" s="73">
        <v>21</v>
      </c>
      <c r="B26" s="97" t="s">
        <v>598</v>
      </c>
      <c r="C26" s="485">
        <v>73.549099999999996</v>
      </c>
      <c r="D26" s="215">
        <v>65.832999999999998</v>
      </c>
      <c r="E26" s="215">
        <v>79.593000000000004</v>
      </c>
      <c r="F26" s="215">
        <v>75.593999999999994</v>
      </c>
      <c r="G26" s="215">
        <v>72.885000000000005</v>
      </c>
      <c r="H26" s="215">
        <v>75.852000000000004</v>
      </c>
      <c r="I26" s="215">
        <v>74.304000000000002</v>
      </c>
      <c r="J26" s="215">
        <v>65.888900000000007</v>
      </c>
      <c r="K26" s="215">
        <v>69.810500000000005</v>
      </c>
      <c r="L26" s="215">
        <v>71.251000000000005</v>
      </c>
      <c r="M26" s="215">
        <v>71.896000000000001</v>
      </c>
      <c r="N26" s="215">
        <v>72.412000000000006</v>
      </c>
      <c r="O26" s="215">
        <v>70.132999999999996</v>
      </c>
      <c r="P26" s="215">
        <v>76.195999999999998</v>
      </c>
      <c r="Q26" s="215">
        <v>67.466999999999999</v>
      </c>
      <c r="R26" s="215">
        <v>89.268000000000001</v>
      </c>
      <c r="S26" s="215">
        <v>70.691999999999993</v>
      </c>
      <c r="T26" s="215">
        <v>83.398499999999999</v>
      </c>
      <c r="U26" s="215">
        <v>77.873000000000005</v>
      </c>
      <c r="V26" s="215">
        <v>75.379000000000005</v>
      </c>
      <c r="W26" s="215">
        <v>75.421999999999997</v>
      </c>
      <c r="X26" s="215">
        <v>77.271000000000001</v>
      </c>
    </row>
    <row r="27" spans="1:24" x14ac:dyDescent="0.2">
      <c r="A27" s="73">
        <v>22</v>
      </c>
      <c r="B27" s="97" t="s">
        <v>15</v>
      </c>
      <c r="C27" s="485">
        <v>72.050899999999999</v>
      </c>
      <c r="D27" s="215">
        <v>67.724999999999994</v>
      </c>
      <c r="E27" s="215">
        <v>80.882999999999996</v>
      </c>
      <c r="F27" s="215">
        <v>78.302999999999997</v>
      </c>
      <c r="G27" s="215">
        <v>73.013999999999996</v>
      </c>
      <c r="H27" s="215">
        <v>67.983000000000004</v>
      </c>
      <c r="I27" s="215">
        <v>73.787999999999997</v>
      </c>
      <c r="J27" s="215">
        <v>67.584800000000001</v>
      </c>
      <c r="K27" s="215">
        <v>73.155900000000003</v>
      </c>
      <c r="L27" s="215">
        <v>62.307000000000002</v>
      </c>
      <c r="M27" s="215">
        <v>69.316000000000003</v>
      </c>
      <c r="N27" s="215">
        <v>74.691000000000003</v>
      </c>
      <c r="O27" s="215">
        <v>65.489000000000004</v>
      </c>
      <c r="P27" s="215">
        <v>74.992000000000004</v>
      </c>
      <c r="Q27" s="215">
        <v>57.146999999999998</v>
      </c>
      <c r="R27" s="215">
        <v>90.3</v>
      </c>
      <c r="S27" s="215">
        <v>66.048000000000002</v>
      </c>
      <c r="T27" s="215">
        <v>76.432500000000005</v>
      </c>
      <c r="U27" s="215">
        <v>76.927000000000007</v>
      </c>
      <c r="V27" s="215">
        <v>74.132000000000005</v>
      </c>
      <c r="W27" s="215">
        <v>74.691000000000003</v>
      </c>
      <c r="X27" s="215">
        <v>75.980999999999995</v>
      </c>
    </row>
    <row r="28" spans="1:24" x14ac:dyDescent="0.2">
      <c r="A28" s="73">
        <v>23</v>
      </c>
      <c r="B28" s="97" t="s">
        <v>16</v>
      </c>
      <c r="C28" s="485">
        <v>72.596900000000005</v>
      </c>
      <c r="D28" s="215">
        <v>66.349000000000004</v>
      </c>
      <c r="E28" s="215">
        <v>79.721999999999994</v>
      </c>
      <c r="F28" s="215">
        <v>75.206999999999994</v>
      </c>
      <c r="G28" s="215">
        <v>72.239999999999995</v>
      </c>
      <c r="H28" s="215">
        <v>75.335999999999999</v>
      </c>
      <c r="I28" s="215">
        <v>76.626000000000005</v>
      </c>
      <c r="J28" s="215">
        <v>62.223199999999999</v>
      </c>
      <c r="K28" s="215">
        <v>71.517600000000002</v>
      </c>
      <c r="L28" s="215">
        <v>76.325000000000003</v>
      </c>
      <c r="M28" s="215">
        <v>73.314999999999998</v>
      </c>
      <c r="N28" s="215">
        <v>75.335999999999999</v>
      </c>
      <c r="O28" s="215">
        <v>60.070999999999998</v>
      </c>
      <c r="P28" s="215">
        <v>74.088999999999999</v>
      </c>
      <c r="Q28" s="215">
        <v>60.243000000000002</v>
      </c>
      <c r="R28" s="215">
        <v>87.203999999999994</v>
      </c>
      <c r="S28" s="215">
        <v>70.046999999999997</v>
      </c>
      <c r="T28" s="215">
        <v>77.658000000000001</v>
      </c>
      <c r="U28" s="215">
        <v>75.379000000000005</v>
      </c>
      <c r="V28" s="215">
        <v>74.218000000000004</v>
      </c>
      <c r="W28" s="215">
        <v>75.120999999999995</v>
      </c>
      <c r="X28" s="215">
        <v>75.852000000000004</v>
      </c>
    </row>
    <row r="29" spans="1:24" x14ac:dyDescent="0.2">
      <c r="A29" s="73">
        <v>24</v>
      </c>
      <c r="B29" s="97" t="s">
        <v>11</v>
      </c>
      <c r="C29" s="485">
        <v>72.865499999999997</v>
      </c>
      <c r="D29" s="215">
        <v>63.854999999999997</v>
      </c>
      <c r="E29" s="215">
        <v>79.721999999999994</v>
      </c>
      <c r="F29" s="215">
        <v>76.884</v>
      </c>
      <c r="G29" s="215">
        <v>69.66</v>
      </c>
      <c r="H29" s="215">
        <v>74.561999999999998</v>
      </c>
      <c r="I29" s="215">
        <v>74.304000000000002</v>
      </c>
      <c r="J29" s="215">
        <v>61.650399999999998</v>
      </c>
      <c r="K29" s="215">
        <v>69.070899999999995</v>
      </c>
      <c r="L29" s="215">
        <v>76.066999999999993</v>
      </c>
      <c r="M29" s="215">
        <v>75.507999999999996</v>
      </c>
      <c r="N29" s="215">
        <v>71.251000000000005</v>
      </c>
      <c r="O29" s="215">
        <v>69.745999999999995</v>
      </c>
      <c r="P29" s="215">
        <v>73.701999999999998</v>
      </c>
      <c r="Q29" s="215">
        <v>62.951999999999998</v>
      </c>
      <c r="R29" s="215">
        <v>87.332999999999998</v>
      </c>
      <c r="S29" s="215">
        <v>71.724000000000004</v>
      </c>
      <c r="T29" s="215">
        <v>75.465000000000003</v>
      </c>
      <c r="U29" s="215">
        <v>77.528999999999996</v>
      </c>
      <c r="V29" s="215">
        <v>74.605000000000004</v>
      </c>
      <c r="W29" s="215">
        <v>76.239000000000004</v>
      </c>
      <c r="X29" s="215">
        <v>72.885000000000005</v>
      </c>
    </row>
    <row r="30" spans="1:24" x14ac:dyDescent="0.2">
      <c r="A30" s="73">
        <v>25</v>
      </c>
      <c r="B30" s="97" t="s">
        <v>600</v>
      </c>
      <c r="C30" s="485">
        <v>72.732799999999997</v>
      </c>
      <c r="D30" s="215">
        <v>65.058999999999997</v>
      </c>
      <c r="E30" s="215">
        <v>79.98</v>
      </c>
      <c r="F30" s="215">
        <v>78.302999999999997</v>
      </c>
      <c r="G30" s="215">
        <v>71.594999999999999</v>
      </c>
      <c r="H30" s="215">
        <v>74.433000000000007</v>
      </c>
      <c r="I30" s="215">
        <v>78.69</v>
      </c>
      <c r="J30" s="215">
        <v>60.501899999999999</v>
      </c>
      <c r="K30" s="215">
        <v>70.386700000000005</v>
      </c>
      <c r="L30" s="215">
        <v>68.498999999999995</v>
      </c>
      <c r="M30" s="215">
        <v>72.971000000000004</v>
      </c>
      <c r="N30" s="215">
        <v>77.959000000000003</v>
      </c>
      <c r="O30" s="215">
        <v>63.295999999999999</v>
      </c>
      <c r="P30" s="215">
        <v>76.195999999999998</v>
      </c>
      <c r="Q30" s="215">
        <v>54.18</v>
      </c>
      <c r="R30" s="215">
        <v>86.881500000000003</v>
      </c>
      <c r="S30" s="215">
        <v>70.563000000000002</v>
      </c>
      <c r="T30" s="215">
        <v>80.625</v>
      </c>
      <c r="U30" s="215">
        <v>78.947999999999993</v>
      </c>
      <c r="V30" s="215">
        <v>76.239000000000004</v>
      </c>
      <c r="W30" s="215">
        <v>76.497</v>
      </c>
      <c r="X30" s="215">
        <v>75.593999999999994</v>
      </c>
    </row>
    <row r="31" spans="1:24" x14ac:dyDescent="0.2">
      <c r="A31" s="83">
        <v>26</v>
      </c>
      <c r="B31" s="98" t="s">
        <v>505</v>
      </c>
      <c r="C31" s="485">
        <v>76.678700000000006</v>
      </c>
      <c r="D31" s="215">
        <v>72.067999999999998</v>
      </c>
      <c r="E31" s="215">
        <v>80.882999999999996</v>
      </c>
      <c r="F31" s="215">
        <v>78.174000000000007</v>
      </c>
      <c r="G31" s="215">
        <v>75.335999999999999</v>
      </c>
      <c r="H31" s="215">
        <v>77.271000000000001</v>
      </c>
      <c r="I31" s="215">
        <v>73.659000000000006</v>
      </c>
      <c r="J31" s="215">
        <v>68.898499999999999</v>
      </c>
      <c r="K31" s="215">
        <v>74.497500000000002</v>
      </c>
      <c r="L31" s="215">
        <v>77.700999999999993</v>
      </c>
      <c r="M31" s="215">
        <v>78.001999999999995</v>
      </c>
      <c r="N31" s="215">
        <v>76.195999999999998</v>
      </c>
      <c r="O31" s="215">
        <v>70.691999999999993</v>
      </c>
      <c r="P31" s="215">
        <v>79.765000000000001</v>
      </c>
      <c r="Q31" s="215">
        <v>71.594999999999999</v>
      </c>
      <c r="R31" s="215">
        <v>87.139499999999998</v>
      </c>
      <c r="S31" s="215">
        <v>75.142499999999998</v>
      </c>
      <c r="T31" s="215">
        <v>83.140500000000003</v>
      </c>
      <c r="U31" s="215">
        <v>78.733000000000004</v>
      </c>
      <c r="V31" s="215">
        <v>78.045000000000002</v>
      </c>
      <c r="W31" s="215">
        <v>78.561000000000007</v>
      </c>
      <c r="X31" s="215">
        <v>79.076999999999998</v>
      </c>
    </row>
    <row r="32" spans="1:24" x14ac:dyDescent="0.2">
      <c r="A32" s="73">
        <v>27</v>
      </c>
      <c r="B32" s="99" t="s">
        <v>20</v>
      </c>
      <c r="C32" s="485">
        <v>76.170100000000005</v>
      </c>
      <c r="D32" s="215">
        <v>73.701999999999998</v>
      </c>
      <c r="E32" s="215">
        <v>79.463999999999999</v>
      </c>
      <c r="F32" s="215">
        <v>74.948999999999998</v>
      </c>
      <c r="G32" s="215">
        <v>74.433000000000007</v>
      </c>
      <c r="H32" s="215">
        <v>77.528999999999996</v>
      </c>
      <c r="I32" s="215">
        <v>76.884</v>
      </c>
      <c r="J32" s="215">
        <v>66.169300000000007</v>
      </c>
      <c r="K32" s="215">
        <v>73.641800000000003</v>
      </c>
      <c r="L32" s="215">
        <v>80.581999999999994</v>
      </c>
      <c r="M32" s="215">
        <v>74.906000000000006</v>
      </c>
      <c r="N32" s="215">
        <v>75.206999999999994</v>
      </c>
      <c r="O32" s="215">
        <v>68.584999999999994</v>
      </c>
      <c r="P32" s="215">
        <v>77.915999999999997</v>
      </c>
      <c r="Q32" s="215">
        <v>77.400000000000006</v>
      </c>
      <c r="R32" s="215">
        <v>85.462500000000006</v>
      </c>
      <c r="S32" s="215">
        <v>73.143000000000001</v>
      </c>
      <c r="T32" s="215">
        <v>80.882999999999996</v>
      </c>
      <c r="U32" s="215">
        <v>79.206000000000003</v>
      </c>
      <c r="V32" s="215">
        <v>78.561000000000007</v>
      </c>
      <c r="W32" s="215">
        <v>79.55</v>
      </c>
      <c r="X32" s="215">
        <v>76.497</v>
      </c>
    </row>
    <row r="33" spans="1:24" x14ac:dyDescent="0.2">
      <c r="A33" s="73">
        <v>28</v>
      </c>
      <c r="B33" s="99" t="s">
        <v>22</v>
      </c>
      <c r="C33" s="485">
        <v>75.798199999999994</v>
      </c>
      <c r="D33" s="215">
        <v>69.531000000000006</v>
      </c>
      <c r="E33" s="215">
        <v>78.045000000000002</v>
      </c>
      <c r="F33" s="215">
        <v>75.335999999999999</v>
      </c>
      <c r="G33" s="215">
        <v>73.917000000000002</v>
      </c>
      <c r="H33" s="215">
        <v>77.400000000000006</v>
      </c>
      <c r="I33" s="215">
        <v>75.593999999999994</v>
      </c>
      <c r="J33" s="215">
        <v>67.648899999999998</v>
      </c>
      <c r="K33" s="215">
        <v>72.996799999999993</v>
      </c>
      <c r="L33" s="215">
        <v>77.744</v>
      </c>
      <c r="M33" s="215">
        <v>77.141999999999996</v>
      </c>
      <c r="N33" s="215">
        <v>76.024000000000001</v>
      </c>
      <c r="O33" s="215">
        <v>72.197000000000003</v>
      </c>
      <c r="P33" s="215">
        <v>78.518000000000001</v>
      </c>
      <c r="Q33" s="215">
        <v>69.789000000000001</v>
      </c>
      <c r="R33" s="215">
        <v>87.784499999999994</v>
      </c>
      <c r="S33" s="215">
        <v>72.369</v>
      </c>
      <c r="T33" s="215">
        <v>78.496499999999997</v>
      </c>
      <c r="U33" s="215">
        <v>79.378</v>
      </c>
      <c r="V33" s="215">
        <v>77.614999999999995</v>
      </c>
      <c r="W33" s="215">
        <v>78.174000000000007</v>
      </c>
      <c r="X33" s="215">
        <v>75.980999999999995</v>
      </c>
    </row>
    <row r="34" spans="1:24" x14ac:dyDescent="0.2">
      <c r="A34" s="73">
        <v>29</v>
      </c>
      <c r="B34" s="20" t="s">
        <v>603</v>
      </c>
      <c r="C34" s="485">
        <v>75.709299999999999</v>
      </c>
      <c r="D34" s="215">
        <v>72.498000000000005</v>
      </c>
      <c r="E34" s="215">
        <v>78.947999999999993</v>
      </c>
      <c r="F34" s="215">
        <v>75.078000000000003</v>
      </c>
      <c r="G34" s="215">
        <v>72.369</v>
      </c>
      <c r="H34" s="215">
        <v>77.013000000000005</v>
      </c>
      <c r="I34" s="215">
        <v>75.980999999999995</v>
      </c>
      <c r="J34" s="215">
        <v>67.157399999999996</v>
      </c>
      <c r="K34" s="215">
        <v>71.822900000000004</v>
      </c>
      <c r="L34" s="215">
        <v>78.001999999999995</v>
      </c>
      <c r="M34" s="215">
        <v>78.001999999999995</v>
      </c>
      <c r="N34" s="215">
        <v>72.369</v>
      </c>
      <c r="O34" s="215">
        <v>71.81</v>
      </c>
      <c r="P34" s="215">
        <v>77.787000000000006</v>
      </c>
      <c r="Q34" s="215">
        <v>71.465999999999994</v>
      </c>
      <c r="R34" s="215">
        <v>86.236500000000007</v>
      </c>
      <c r="S34" s="215">
        <v>75.593999999999994</v>
      </c>
      <c r="T34" s="215">
        <v>78.625500000000002</v>
      </c>
      <c r="U34" s="215">
        <v>78.905000000000001</v>
      </c>
      <c r="V34" s="215">
        <v>77.744</v>
      </c>
      <c r="W34" s="215">
        <v>78.432000000000002</v>
      </c>
      <c r="X34" s="215">
        <v>80.754000000000005</v>
      </c>
    </row>
    <row r="35" spans="1:24" x14ac:dyDescent="0.2">
      <c r="A35" s="73">
        <v>30</v>
      </c>
      <c r="B35" s="20" t="s">
        <v>605</v>
      </c>
      <c r="C35" s="485">
        <v>74.772999999999996</v>
      </c>
      <c r="D35" s="215">
        <v>69.444999999999993</v>
      </c>
      <c r="E35" s="215">
        <v>78.432000000000002</v>
      </c>
      <c r="F35" s="215">
        <v>74.046000000000006</v>
      </c>
      <c r="G35" s="215">
        <v>73.013999999999996</v>
      </c>
      <c r="H35" s="215">
        <v>77.400000000000006</v>
      </c>
      <c r="I35" s="215">
        <v>72.626999999999995</v>
      </c>
      <c r="J35" s="215">
        <v>66.847399999999993</v>
      </c>
      <c r="K35" s="215">
        <v>70.477000000000004</v>
      </c>
      <c r="L35" s="215">
        <v>74.110500000000002</v>
      </c>
      <c r="M35" s="215">
        <v>75.25</v>
      </c>
      <c r="N35" s="215">
        <v>74.132000000000005</v>
      </c>
      <c r="O35" s="215">
        <v>68.671000000000006</v>
      </c>
      <c r="P35" s="215">
        <v>76.195999999999998</v>
      </c>
      <c r="Q35" s="215">
        <v>70.433999999999997</v>
      </c>
      <c r="R35" s="215">
        <v>88.816500000000005</v>
      </c>
      <c r="S35" s="215">
        <v>73.272000000000006</v>
      </c>
      <c r="T35" s="215">
        <v>82.043999999999997</v>
      </c>
      <c r="U35" s="215">
        <v>78.775999999999996</v>
      </c>
      <c r="V35" s="215">
        <v>76.582999999999998</v>
      </c>
      <c r="W35" s="215">
        <v>77.700999999999993</v>
      </c>
      <c r="X35" s="215">
        <v>77.528999999999996</v>
      </c>
    </row>
    <row r="36" spans="1:24" x14ac:dyDescent="0.2">
      <c r="A36" s="73">
        <v>31</v>
      </c>
      <c r="B36" s="100" t="s">
        <v>607</v>
      </c>
      <c r="C36" s="485">
        <v>75.358599999999996</v>
      </c>
      <c r="D36" s="215">
        <v>71.165000000000006</v>
      </c>
      <c r="E36" s="215">
        <v>79.593000000000004</v>
      </c>
      <c r="F36" s="215">
        <v>76.884</v>
      </c>
      <c r="G36" s="215">
        <v>74.948999999999998</v>
      </c>
      <c r="H36" s="215">
        <v>78.045000000000002</v>
      </c>
      <c r="I36" s="215">
        <v>76.11</v>
      </c>
      <c r="J36" s="215">
        <v>68.695499999999996</v>
      </c>
      <c r="K36" s="215">
        <v>73.370900000000006</v>
      </c>
      <c r="L36" s="215">
        <v>79.679000000000002</v>
      </c>
      <c r="M36" s="215">
        <v>75.766000000000005</v>
      </c>
      <c r="N36" s="215">
        <v>75.852000000000004</v>
      </c>
      <c r="O36" s="215">
        <v>65.36</v>
      </c>
      <c r="P36" s="215">
        <v>76.411000000000001</v>
      </c>
      <c r="Q36" s="215">
        <v>72.111000000000004</v>
      </c>
      <c r="R36" s="215">
        <v>87.462000000000003</v>
      </c>
      <c r="S36" s="215">
        <v>74.046000000000006</v>
      </c>
      <c r="T36" s="215">
        <v>78.302999999999997</v>
      </c>
      <c r="U36" s="215">
        <v>78.087999999999994</v>
      </c>
      <c r="V36" s="215">
        <v>75.593999999999994</v>
      </c>
      <c r="W36" s="215">
        <v>77.959000000000003</v>
      </c>
      <c r="X36" s="215">
        <v>77.658000000000001</v>
      </c>
    </row>
    <row r="37" spans="1:24" x14ac:dyDescent="0.2">
      <c r="A37" s="73">
        <v>32</v>
      </c>
      <c r="B37" s="73" t="s">
        <v>26</v>
      </c>
      <c r="C37" s="485">
        <v>73.848799999999997</v>
      </c>
      <c r="D37" s="215">
        <v>67.897000000000006</v>
      </c>
      <c r="E37" s="215">
        <v>80.625</v>
      </c>
      <c r="F37" s="215">
        <v>76.497</v>
      </c>
      <c r="G37" s="215">
        <v>74.304000000000002</v>
      </c>
      <c r="H37" s="215">
        <v>76.884</v>
      </c>
      <c r="I37" s="215">
        <v>76.884</v>
      </c>
      <c r="J37" s="215">
        <v>57.6798</v>
      </c>
      <c r="K37" s="215">
        <v>72.553899999999999</v>
      </c>
      <c r="L37" s="215">
        <v>74.992000000000004</v>
      </c>
      <c r="M37" s="215">
        <v>75.551000000000002</v>
      </c>
      <c r="N37" s="215">
        <v>75.637</v>
      </c>
      <c r="O37" s="215">
        <v>65.531999999999996</v>
      </c>
      <c r="P37" s="215">
        <v>77.227999999999994</v>
      </c>
      <c r="Q37" s="215">
        <v>55.728000000000002</v>
      </c>
      <c r="R37" s="215">
        <v>82.108500000000006</v>
      </c>
      <c r="S37" s="215">
        <v>71.852999999999994</v>
      </c>
      <c r="T37" s="215">
        <v>78.174000000000007</v>
      </c>
      <c r="U37" s="215">
        <v>79.936999999999998</v>
      </c>
      <c r="V37" s="215">
        <v>78.346000000000004</v>
      </c>
      <c r="W37" s="215">
        <v>78.388999999999996</v>
      </c>
      <c r="X37" s="215">
        <v>79.593000000000004</v>
      </c>
    </row>
    <row r="38" spans="1:24" x14ac:dyDescent="0.2">
      <c r="A38" s="73">
        <v>33</v>
      </c>
      <c r="B38" s="73" t="s">
        <v>28</v>
      </c>
      <c r="C38" s="485">
        <v>76.944800000000001</v>
      </c>
      <c r="D38" s="215">
        <v>72.885000000000005</v>
      </c>
      <c r="E38" s="215">
        <v>82.817999999999998</v>
      </c>
      <c r="F38" s="215">
        <v>79.076999999999998</v>
      </c>
      <c r="G38" s="215">
        <v>75.980999999999995</v>
      </c>
      <c r="H38" s="215">
        <v>79.721999999999994</v>
      </c>
      <c r="I38" s="215">
        <v>77.141999999999996</v>
      </c>
      <c r="J38" s="215">
        <v>66.004099999999994</v>
      </c>
      <c r="K38" s="215">
        <v>77.086100000000002</v>
      </c>
      <c r="L38" s="215">
        <v>76.367999999999995</v>
      </c>
      <c r="M38" s="215">
        <v>77.442999999999998</v>
      </c>
      <c r="N38" s="215">
        <v>74.174999999999997</v>
      </c>
      <c r="O38" s="215">
        <v>66.004999999999995</v>
      </c>
      <c r="P38" s="215">
        <v>80.796999999999997</v>
      </c>
      <c r="Q38" s="215">
        <v>72.111000000000004</v>
      </c>
      <c r="R38" s="215">
        <v>92.041499999999999</v>
      </c>
      <c r="S38" s="215">
        <v>75.465000000000003</v>
      </c>
      <c r="T38" s="215">
        <v>82.173000000000002</v>
      </c>
      <c r="U38" s="215">
        <v>79.55</v>
      </c>
      <c r="V38" s="215">
        <v>79.593000000000004</v>
      </c>
      <c r="W38" s="215">
        <v>80.152000000000001</v>
      </c>
      <c r="X38" s="215">
        <v>80.367000000000004</v>
      </c>
    </row>
    <row r="39" spans="1:24" x14ac:dyDescent="0.2">
      <c r="A39" s="73">
        <v>34</v>
      </c>
      <c r="B39" s="73" t="s">
        <v>29</v>
      </c>
      <c r="C39" s="485">
        <v>75.718699999999998</v>
      </c>
      <c r="D39" s="215">
        <v>72.498000000000005</v>
      </c>
      <c r="E39" s="215">
        <v>77.658000000000001</v>
      </c>
      <c r="F39" s="215">
        <v>74.691000000000003</v>
      </c>
      <c r="G39" s="215">
        <v>73.917000000000002</v>
      </c>
      <c r="H39" s="215">
        <v>76.11</v>
      </c>
      <c r="I39" s="215">
        <v>74.819999999999993</v>
      </c>
      <c r="J39" s="215">
        <v>67.122100000000003</v>
      </c>
      <c r="K39" s="215">
        <v>72.605500000000006</v>
      </c>
      <c r="L39" s="215">
        <v>79.679000000000002</v>
      </c>
      <c r="M39" s="215">
        <v>77.486000000000004</v>
      </c>
      <c r="N39" s="215">
        <v>75.293000000000006</v>
      </c>
      <c r="O39" s="215">
        <v>71.036000000000001</v>
      </c>
      <c r="P39" s="215">
        <v>78.131</v>
      </c>
      <c r="Q39" s="215">
        <v>69.272999999999996</v>
      </c>
      <c r="R39" s="215">
        <v>85.849500000000006</v>
      </c>
      <c r="S39" s="215">
        <v>73.53</v>
      </c>
      <c r="T39" s="215">
        <v>78.045000000000002</v>
      </c>
      <c r="U39" s="215">
        <v>79.034000000000006</v>
      </c>
      <c r="V39" s="215">
        <v>77.055999999999997</v>
      </c>
      <c r="W39" s="215">
        <v>78.174000000000007</v>
      </c>
      <c r="X39" s="215">
        <v>80.625</v>
      </c>
    </row>
    <row r="40" spans="1:24" x14ac:dyDescent="0.2">
      <c r="A40" s="73">
        <v>35</v>
      </c>
      <c r="B40" s="73" t="s">
        <v>609</v>
      </c>
      <c r="C40" s="485">
        <v>75.211299999999994</v>
      </c>
      <c r="D40" s="215">
        <v>70.433999999999997</v>
      </c>
      <c r="E40" s="215">
        <v>79.206000000000003</v>
      </c>
      <c r="F40" s="215">
        <v>77.141999999999996</v>
      </c>
      <c r="G40" s="215">
        <v>74.304000000000002</v>
      </c>
      <c r="H40" s="215">
        <v>76.239000000000004</v>
      </c>
      <c r="I40" s="215">
        <v>74.691000000000003</v>
      </c>
      <c r="J40" s="215">
        <v>66.718800000000002</v>
      </c>
      <c r="K40" s="215">
        <v>71.8917</v>
      </c>
      <c r="L40" s="215">
        <v>78.819000000000003</v>
      </c>
      <c r="M40" s="215">
        <v>78.045000000000002</v>
      </c>
      <c r="N40" s="215">
        <v>74.132000000000005</v>
      </c>
      <c r="O40" s="215">
        <v>72.584000000000003</v>
      </c>
      <c r="P40" s="215">
        <v>76.367999999999995</v>
      </c>
      <c r="Q40" s="215">
        <v>66.822000000000003</v>
      </c>
      <c r="R40" s="215">
        <v>83.462999999999994</v>
      </c>
      <c r="S40" s="215">
        <v>73.272000000000006</v>
      </c>
      <c r="T40" s="215">
        <v>79.593000000000004</v>
      </c>
      <c r="U40" s="215">
        <v>77.356999999999999</v>
      </c>
      <c r="V40" s="215">
        <v>76.97</v>
      </c>
      <c r="W40" s="215">
        <v>77.83</v>
      </c>
      <c r="X40" s="215">
        <v>79.850999999999999</v>
      </c>
    </row>
    <row r="41" spans="1:24" x14ac:dyDescent="0.2">
      <c r="A41" s="73">
        <v>36</v>
      </c>
      <c r="B41" s="73" t="s">
        <v>611</v>
      </c>
      <c r="C41" s="485">
        <v>74.056600000000003</v>
      </c>
      <c r="D41" s="215">
        <v>69.918000000000006</v>
      </c>
      <c r="E41" s="215">
        <v>78.561000000000007</v>
      </c>
      <c r="F41" s="215">
        <v>75.593999999999994</v>
      </c>
      <c r="G41" s="215">
        <v>73.400999999999996</v>
      </c>
      <c r="H41" s="215">
        <v>76.626000000000005</v>
      </c>
      <c r="I41" s="215">
        <v>73.787999999999997</v>
      </c>
      <c r="J41" s="215">
        <v>61.477499999999999</v>
      </c>
      <c r="K41" s="215">
        <v>72.536699999999996</v>
      </c>
      <c r="L41" s="215">
        <v>77.700999999999993</v>
      </c>
      <c r="M41" s="215">
        <v>75.465000000000003</v>
      </c>
      <c r="N41" s="215">
        <v>73.013999999999996</v>
      </c>
      <c r="O41" s="215">
        <v>67.402500000000003</v>
      </c>
      <c r="P41" s="215">
        <v>75.722999999999999</v>
      </c>
      <c r="Q41" s="215">
        <v>68.628</v>
      </c>
      <c r="R41" s="215">
        <v>83.527500000000003</v>
      </c>
      <c r="S41" s="215">
        <v>71.852999999999994</v>
      </c>
      <c r="T41" s="215">
        <v>75.722999999999999</v>
      </c>
      <c r="U41" s="215">
        <v>78.69</v>
      </c>
      <c r="V41" s="215">
        <v>77.486000000000004</v>
      </c>
      <c r="W41" s="215">
        <v>77.335499999999996</v>
      </c>
      <c r="X41" s="215">
        <v>78.69</v>
      </c>
    </row>
    <row r="42" spans="1:24" x14ac:dyDescent="0.2">
      <c r="A42" s="73">
        <v>37</v>
      </c>
      <c r="B42" s="73" t="s">
        <v>613</v>
      </c>
      <c r="C42" s="485">
        <v>74.4863</v>
      </c>
      <c r="D42" s="215">
        <v>67.768000000000001</v>
      </c>
      <c r="E42" s="215">
        <v>79.334999999999994</v>
      </c>
      <c r="F42" s="215">
        <v>74.691000000000003</v>
      </c>
      <c r="G42" s="215">
        <v>72.369</v>
      </c>
      <c r="H42" s="215">
        <v>76.367999999999995</v>
      </c>
      <c r="I42" s="215">
        <v>76.11</v>
      </c>
      <c r="J42" s="215">
        <v>64.711100000000002</v>
      </c>
      <c r="K42" s="215">
        <v>72.743099999999998</v>
      </c>
      <c r="L42" s="215">
        <v>76.884</v>
      </c>
      <c r="M42" s="215">
        <v>78.819000000000003</v>
      </c>
      <c r="N42" s="215">
        <v>71.036000000000001</v>
      </c>
      <c r="O42" s="215">
        <v>72.369</v>
      </c>
      <c r="P42" s="215">
        <v>75.766000000000005</v>
      </c>
      <c r="Q42" s="215">
        <v>65.531999999999996</v>
      </c>
      <c r="R42" s="215">
        <v>82.430999999999997</v>
      </c>
      <c r="S42" s="215">
        <v>72.626999999999995</v>
      </c>
      <c r="T42" s="215">
        <v>79.076999999999998</v>
      </c>
      <c r="U42" s="215">
        <v>78.131</v>
      </c>
      <c r="V42" s="215">
        <v>77.185000000000002</v>
      </c>
      <c r="W42" s="215">
        <v>77.658000000000001</v>
      </c>
      <c r="X42" s="215">
        <v>81.399000000000001</v>
      </c>
    </row>
    <row r="43" spans="1:24" x14ac:dyDescent="0.2">
      <c r="A43" s="73">
        <v>38</v>
      </c>
      <c r="B43" s="73" t="s">
        <v>615</v>
      </c>
      <c r="C43" s="485">
        <v>77.006900000000002</v>
      </c>
      <c r="D43" s="215">
        <v>74.733999999999995</v>
      </c>
      <c r="E43" s="215">
        <v>77.658000000000001</v>
      </c>
      <c r="F43" s="215">
        <v>74.561999999999998</v>
      </c>
      <c r="G43" s="215">
        <v>76.239000000000004</v>
      </c>
      <c r="H43" s="215">
        <v>77.271000000000001</v>
      </c>
      <c r="I43" s="215">
        <v>77.658000000000001</v>
      </c>
      <c r="J43" s="215">
        <v>69.888300000000001</v>
      </c>
      <c r="K43" s="215">
        <v>75.357500000000002</v>
      </c>
      <c r="L43" s="215">
        <v>78.260000000000005</v>
      </c>
      <c r="M43" s="215">
        <v>78.001999999999995</v>
      </c>
      <c r="N43" s="215">
        <v>76.281999999999996</v>
      </c>
      <c r="O43" s="215">
        <v>70.864000000000004</v>
      </c>
      <c r="P43" s="215">
        <v>80.323999999999998</v>
      </c>
      <c r="Q43" s="215">
        <v>73.013999999999996</v>
      </c>
      <c r="R43" s="215">
        <v>84.108000000000004</v>
      </c>
      <c r="S43" s="215">
        <v>75.271500000000003</v>
      </c>
      <c r="T43" s="215">
        <v>79.721999999999994</v>
      </c>
      <c r="U43" s="215">
        <v>80.926000000000002</v>
      </c>
      <c r="V43" s="215">
        <v>78.991</v>
      </c>
      <c r="W43" s="215">
        <v>79.463999999999999</v>
      </c>
      <c r="X43" s="222">
        <v>82.043999999999997</v>
      </c>
    </row>
    <row r="44" spans="1:24" s="2" customFormat="1" x14ac:dyDescent="0.2">
      <c r="A44" s="482"/>
      <c r="B44" s="482" t="s">
        <v>500</v>
      </c>
      <c r="C44" s="484">
        <v>75.044307894736846</v>
      </c>
      <c r="D44" s="484">
        <v>69.662263157894756</v>
      </c>
      <c r="E44" s="484">
        <v>79.613368421052613</v>
      </c>
      <c r="F44" s="484">
        <v>76.113394736842082</v>
      </c>
      <c r="G44" s="484">
        <v>73.730289473684223</v>
      </c>
      <c r="H44" s="484">
        <v>76.398552631578966</v>
      </c>
      <c r="I44" s="484">
        <v>75.997973684210521</v>
      </c>
      <c r="J44" s="484">
        <v>66.087105263157895</v>
      </c>
      <c r="K44" s="484">
        <v>72.512484210526324</v>
      </c>
      <c r="L44" s="484">
        <v>76.690500000000014</v>
      </c>
      <c r="M44" s="484">
        <v>76.155263157894737</v>
      </c>
      <c r="N44" s="484">
        <v>74.329567567567594</v>
      </c>
      <c r="O44" s="484">
        <v>69.361263157894754</v>
      </c>
      <c r="P44" s="484">
        <v>77.127289473684201</v>
      </c>
      <c r="Q44" s="484">
        <v>68.220631578947376</v>
      </c>
      <c r="R44" s="484">
        <v>86.798328947368404</v>
      </c>
      <c r="S44" s="484">
        <v>72.652460526315778</v>
      </c>
      <c r="T44" s="484">
        <v>79.019289473684225</v>
      </c>
      <c r="U44" s="484">
        <v>78.573447368421057</v>
      </c>
      <c r="V44" s="484">
        <v>77.105789473684212</v>
      </c>
      <c r="W44" s="484">
        <v>78.221526315789475</v>
      </c>
      <c r="X44" s="484">
        <v>76.62260526315788</v>
      </c>
    </row>
    <row r="45" spans="1:24" x14ac:dyDescent="0.2">
      <c r="A45" s="10"/>
      <c r="O45" s="1"/>
      <c r="X45" s="27"/>
    </row>
    <row r="46" spans="1:24" x14ac:dyDescent="0.2">
      <c r="A46" s="10"/>
      <c r="O46" s="1"/>
      <c r="X46" s="27"/>
    </row>
    <row r="47" spans="1:24" x14ac:dyDescent="0.2">
      <c r="A47" s="10"/>
      <c r="O47" s="1"/>
      <c r="X47" s="27"/>
    </row>
    <row r="48" spans="1:24" x14ac:dyDescent="0.2">
      <c r="O48" s="1"/>
    </row>
    <row r="49" spans="1:15" x14ac:dyDescent="0.2">
      <c r="O49" s="1"/>
    </row>
    <row r="50" spans="1:15" x14ac:dyDescent="0.2">
      <c r="O50" s="1"/>
    </row>
    <row r="51" spans="1:15" x14ac:dyDescent="0.2">
      <c r="O51" s="1"/>
    </row>
    <row r="52" spans="1:15" x14ac:dyDescent="0.2">
      <c r="O52" s="1"/>
    </row>
    <row r="53" spans="1:15" x14ac:dyDescent="0.2">
      <c r="O53" s="1"/>
    </row>
    <row r="54" spans="1:15" x14ac:dyDescent="0.2">
      <c r="O54" s="1"/>
    </row>
    <row r="55" spans="1:15" x14ac:dyDescent="0.2">
      <c r="O55" s="1"/>
    </row>
    <row r="56" spans="1:15" x14ac:dyDescent="0.2">
      <c r="O56" s="1"/>
    </row>
    <row r="57" spans="1:15" x14ac:dyDescent="0.2">
      <c r="O57" s="1"/>
    </row>
    <row r="58" spans="1:15" x14ac:dyDescent="0.2">
      <c r="O58" s="1"/>
    </row>
    <row r="59" spans="1:15" x14ac:dyDescent="0.2">
      <c r="O59" s="1"/>
    </row>
    <row r="60" spans="1:15" x14ac:dyDescent="0.2">
      <c r="A60" s="1"/>
      <c r="B60" s="1"/>
      <c r="C60" s="1"/>
      <c r="D60" s="1"/>
      <c r="O60" s="1"/>
    </row>
    <row r="61" spans="1:15" x14ac:dyDescent="0.2">
      <c r="A61" s="1"/>
      <c r="B61" s="1"/>
      <c r="C61" s="1"/>
      <c r="D61" s="1"/>
      <c r="O61" s="1"/>
    </row>
    <row r="62" spans="1:15" x14ac:dyDescent="0.2">
      <c r="A62" s="1"/>
      <c r="B62" s="1"/>
      <c r="C62" s="1"/>
      <c r="D62" s="1"/>
      <c r="O62" s="1"/>
    </row>
    <row r="63" spans="1:15" x14ac:dyDescent="0.2">
      <c r="A63" s="1"/>
      <c r="B63" s="1"/>
      <c r="C63" s="1"/>
      <c r="D63" s="1"/>
      <c r="O63" s="1"/>
    </row>
    <row r="64" spans="1:15" x14ac:dyDescent="0.2">
      <c r="A64" s="1"/>
      <c r="B64" s="1"/>
      <c r="C64" s="1"/>
      <c r="D64" s="1"/>
      <c r="O64" s="1"/>
    </row>
    <row r="65" spans="1:15" x14ac:dyDescent="0.2">
      <c r="A65" s="1"/>
      <c r="B65" s="1"/>
      <c r="C65" s="1"/>
      <c r="D65" s="1"/>
      <c r="O65" s="1"/>
    </row>
    <row r="66" spans="1:15" x14ac:dyDescent="0.2">
      <c r="A66" s="1"/>
      <c r="B66" s="1"/>
      <c r="C66" s="1"/>
      <c r="D66" s="1"/>
      <c r="O66" s="1"/>
    </row>
    <row r="67" spans="1:15" x14ac:dyDescent="0.2">
      <c r="A67" s="1"/>
      <c r="B67" s="1"/>
      <c r="C67" s="1"/>
      <c r="D67" s="1"/>
      <c r="O67" s="1"/>
    </row>
    <row r="68" spans="1:15" x14ac:dyDescent="0.2">
      <c r="A68" s="1"/>
      <c r="B68" s="1"/>
      <c r="C68" s="1"/>
      <c r="D68" s="1"/>
      <c r="O68" s="1"/>
    </row>
    <row r="69" spans="1:15" x14ac:dyDescent="0.2">
      <c r="A69" s="1"/>
      <c r="B69" s="1"/>
      <c r="C69" s="1"/>
      <c r="D69" s="1"/>
      <c r="O69" s="1"/>
    </row>
    <row r="70" spans="1:15" x14ac:dyDescent="0.2">
      <c r="A70" s="1"/>
      <c r="B70" s="1"/>
      <c r="C70" s="1"/>
      <c r="D70" s="1"/>
      <c r="O70" s="1"/>
    </row>
    <row r="71" spans="1:15" x14ac:dyDescent="0.2">
      <c r="A71" s="1"/>
      <c r="B71" s="1"/>
      <c r="C71" s="1"/>
      <c r="D71" s="1"/>
      <c r="O71" s="1"/>
    </row>
    <row r="72" spans="1:15" x14ac:dyDescent="0.2">
      <c r="A72" s="1"/>
      <c r="B72" s="1"/>
      <c r="C72" s="1"/>
      <c r="D72" s="1"/>
      <c r="O72" s="1"/>
    </row>
    <row r="73" spans="1:15" x14ac:dyDescent="0.2">
      <c r="A73" s="1"/>
      <c r="B73" s="1"/>
      <c r="C73" s="1"/>
      <c r="D73" s="1"/>
      <c r="O73" s="1"/>
    </row>
    <row r="74" spans="1:15" x14ac:dyDescent="0.2">
      <c r="A74" s="1"/>
      <c r="B74" s="1"/>
      <c r="C74" s="1"/>
      <c r="D74" s="1"/>
      <c r="O74" s="1"/>
    </row>
    <row r="75" spans="1:15" x14ac:dyDescent="0.2">
      <c r="A75" s="1"/>
      <c r="B75" s="1"/>
      <c r="C75" s="1"/>
      <c r="D75" s="1"/>
      <c r="O75" s="1"/>
    </row>
    <row r="76" spans="1:15" x14ac:dyDescent="0.2">
      <c r="A76" s="1"/>
      <c r="B76" s="1"/>
      <c r="C76" s="1"/>
      <c r="D76" s="1"/>
      <c r="O76" s="1"/>
    </row>
    <row r="77" spans="1:15" x14ac:dyDescent="0.2">
      <c r="A77" s="1"/>
      <c r="B77" s="1"/>
      <c r="C77" s="1"/>
      <c r="D77" s="1"/>
      <c r="O77" s="1"/>
    </row>
    <row r="78" spans="1:15" x14ac:dyDescent="0.2">
      <c r="A78" s="1"/>
      <c r="B78" s="1"/>
      <c r="C78" s="1"/>
      <c r="D78" s="1"/>
      <c r="O78" s="1"/>
    </row>
    <row r="79" spans="1:15" x14ac:dyDescent="0.2">
      <c r="A79" s="1"/>
      <c r="B79" s="1"/>
      <c r="C79" s="1"/>
      <c r="D79" s="1"/>
      <c r="O79" s="1"/>
    </row>
    <row r="80" spans="1:15" x14ac:dyDescent="0.2">
      <c r="A80" s="1"/>
      <c r="B80" s="1"/>
      <c r="C80" s="1"/>
      <c r="D80" s="1"/>
      <c r="O80" s="1"/>
    </row>
    <row r="81" spans="1:15" x14ac:dyDescent="0.2">
      <c r="A81" s="1"/>
      <c r="B81" s="1"/>
      <c r="C81" s="1"/>
      <c r="D81" s="1"/>
      <c r="O81" s="1"/>
    </row>
    <row r="82" spans="1:15" x14ac:dyDescent="0.2">
      <c r="A82" s="1"/>
      <c r="B82" s="1"/>
      <c r="C82" s="1"/>
      <c r="D82" s="1"/>
      <c r="O82" s="1"/>
    </row>
    <row r="83" spans="1:15" x14ac:dyDescent="0.2">
      <c r="A83" s="1"/>
      <c r="B83" s="1"/>
      <c r="C83" s="1"/>
      <c r="D83" s="1"/>
      <c r="O83" s="1"/>
    </row>
    <row r="84" spans="1:15" x14ac:dyDescent="0.2">
      <c r="A84" s="1"/>
      <c r="B84" s="1"/>
      <c r="C84" s="1"/>
      <c r="D84" s="1"/>
      <c r="O84" s="1"/>
    </row>
    <row r="85" spans="1:15" x14ac:dyDescent="0.2">
      <c r="A85" s="1"/>
      <c r="B85" s="1"/>
      <c r="C85" s="1"/>
      <c r="D85" s="1"/>
      <c r="O85" s="1"/>
    </row>
    <row r="86" spans="1:15" x14ac:dyDescent="0.2">
      <c r="A86" s="1"/>
      <c r="B86" s="1"/>
      <c r="C86" s="1"/>
      <c r="D86" s="1"/>
      <c r="O86" s="1"/>
    </row>
    <row r="87" spans="1:15" x14ac:dyDescent="0.2">
      <c r="A87" s="1"/>
      <c r="B87" s="1"/>
      <c r="C87" s="1"/>
      <c r="D87" s="1"/>
      <c r="O87" s="1"/>
    </row>
    <row r="88" spans="1:15" x14ac:dyDescent="0.2">
      <c r="A88" s="1"/>
      <c r="B88" s="1"/>
      <c r="C88" s="1"/>
      <c r="D88" s="1"/>
      <c r="O88" s="1"/>
    </row>
  </sheetData>
  <sortState columnSort="1" ref="G1:AL93">
    <sortCondition ref="G3:AL3"/>
  </sortState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47"/>
  <sheetViews>
    <sheetView zoomScaleNormal="100" workbookViewId="0"/>
  </sheetViews>
  <sheetFormatPr defaultRowHeight="15" x14ac:dyDescent="0.2"/>
  <cols>
    <col min="1" max="1" width="9.140625" style="2"/>
    <col min="2" max="2" width="24" style="2" customWidth="1"/>
    <col min="3" max="3" width="8.85546875" style="2" bestFit="1" customWidth="1"/>
    <col min="4" max="4" width="17.5703125" style="2" customWidth="1"/>
    <col min="5" max="5" width="16.42578125" style="2" customWidth="1"/>
    <col min="6" max="6" width="16.28515625" style="2" bestFit="1" customWidth="1"/>
    <col min="7" max="7" width="11.28515625" style="2" bestFit="1" customWidth="1"/>
    <col min="8" max="8" width="17.7109375" style="2" bestFit="1" customWidth="1"/>
    <col min="9" max="9" width="18.7109375" style="2" bestFit="1" customWidth="1"/>
    <col min="10" max="10" width="17" style="2" bestFit="1" customWidth="1"/>
    <col min="11" max="11" width="18.7109375" style="2" bestFit="1" customWidth="1"/>
    <col min="12" max="12" width="13.5703125" style="2" bestFit="1" customWidth="1"/>
    <col min="13" max="13" width="15.140625" style="2" bestFit="1" customWidth="1"/>
    <col min="14" max="14" width="20.85546875" style="2" bestFit="1" customWidth="1"/>
    <col min="15" max="15" width="17.28515625" style="2" bestFit="1" customWidth="1"/>
    <col min="16" max="16" width="16.28515625" style="14" bestFit="1" customWidth="1"/>
    <col min="17" max="16384" width="9.140625" style="2"/>
  </cols>
  <sheetData>
    <row r="1" spans="1:16" s="55" customFormat="1" ht="15.75" customHeight="1" x14ac:dyDescent="0.25">
      <c r="A1" s="57" t="s">
        <v>1261</v>
      </c>
      <c r="P1" s="464"/>
    </row>
    <row r="2" spans="1:16" s="55" customFormat="1" ht="15.75" x14ac:dyDescent="0.25">
      <c r="P2" s="464"/>
    </row>
    <row r="3" spans="1:16" s="55" customFormat="1" ht="15.75" x14ac:dyDescent="0.25">
      <c r="P3" s="464"/>
    </row>
    <row r="4" spans="1:16" s="55" customFormat="1" ht="15.75" x14ac:dyDescent="0.25">
      <c r="A4" s="212"/>
    </row>
    <row r="5" spans="1:16" s="55" customFormat="1" ht="31.5" x14ac:dyDescent="0.25">
      <c r="A5" s="58" t="s">
        <v>0</v>
      </c>
      <c r="B5" s="58" t="s">
        <v>1</v>
      </c>
      <c r="C5" s="58" t="s">
        <v>1273</v>
      </c>
      <c r="D5" s="187" t="s">
        <v>1127</v>
      </c>
      <c r="E5" s="187" t="s">
        <v>1128</v>
      </c>
      <c r="F5" s="58" t="s">
        <v>497</v>
      </c>
      <c r="G5" s="58" t="s">
        <v>496</v>
      </c>
      <c r="H5" s="58" t="s">
        <v>1143</v>
      </c>
      <c r="I5" s="58" t="s">
        <v>507</v>
      </c>
      <c r="J5" s="58" t="s">
        <v>498</v>
      </c>
      <c r="K5" s="58" t="s">
        <v>1147</v>
      </c>
      <c r="L5" s="58" t="s">
        <v>499</v>
      </c>
      <c r="M5" s="58" t="s">
        <v>1149</v>
      </c>
      <c r="N5" s="56" t="s">
        <v>1164</v>
      </c>
      <c r="O5" s="58" t="s">
        <v>1165</v>
      </c>
      <c r="P5" s="51" t="s">
        <v>1166</v>
      </c>
    </row>
    <row r="6" spans="1:16" x14ac:dyDescent="0.2">
      <c r="A6" s="73">
        <v>1</v>
      </c>
      <c r="B6" s="73" t="s">
        <v>5</v>
      </c>
      <c r="C6" s="486">
        <v>110.13</v>
      </c>
      <c r="D6" s="225">
        <v>118.667</v>
      </c>
      <c r="E6" s="225">
        <v>76.333299999999994</v>
      </c>
      <c r="F6" s="225">
        <v>115.14700000000001</v>
      </c>
      <c r="G6" s="225">
        <v>124.46</v>
      </c>
      <c r="H6" s="225">
        <v>96.52</v>
      </c>
      <c r="I6" s="225">
        <v>98.212999999999994</v>
      </c>
      <c r="J6" s="225">
        <v>125.307</v>
      </c>
      <c r="K6" s="225">
        <v>104.14</v>
      </c>
      <c r="L6" s="225">
        <v>137.16</v>
      </c>
      <c r="M6" s="225">
        <v>132.08000000000001</v>
      </c>
      <c r="N6" s="225">
        <v>114.3</v>
      </c>
      <c r="O6" s="225">
        <v>111.76</v>
      </c>
      <c r="P6" s="225">
        <v>106.934</v>
      </c>
    </row>
    <row r="7" spans="1:16" x14ac:dyDescent="0.2">
      <c r="A7" s="73">
        <v>2</v>
      </c>
      <c r="B7" s="73" t="s">
        <v>7</v>
      </c>
      <c r="C7" s="486">
        <v>103.825</v>
      </c>
      <c r="D7" s="225">
        <v>109.667</v>
      </c>
      <c r="E7" s="225">
        <v>71.333299999999994</v>
      </c>
      <c r="F7" s="225">
        <v>111.76</v>
      </c>
      <c r="G7" s="225">
        <v>120.227</v>
      </c>
      <c r="H7" s="225">
        <v>86.36</v>
      </c>
      <c r="I7" s="225">
        <v>99.06</v>
      </c>
      <c r="J7" s="225">
        <v>113.453</v>
      </c>
      <c r="K7" s="225">
        <v>116.84</v>
      </c>
      <c r="L7" s="225">
        <v>111.76</v>
      </c>
      <c r="M7" s="225">
        <v>116.84</v>
      </c>
      <c r="N7" s="225">
        <v>111.76</v>
      </c>
      <c r="O7" s="225">
        <v>106.68</v>
      </c>
      <c r="P7" s="225">
        <v>102.108</v>
      </c>
    </row>
    <row r="8" spans="1:16" x14ac:dyDescent="0.2">
      <c r="A8" s="73">
        <v>3</v>
      </c>
      <c r="B8" s="73" t="s">
        <v>8</v>
      </c>
      <c r="C8" s="486">
        <v>86.495000000000005</v>
      </c>
      <c r="D8" s="225">
        <v>89.332999999999998</v>
      </c>
      <c r="E8" s="225">
        <v>60</v>
      </c>
      <c r="F8" s="225">
        <v>87.206999999999994</v>
      </c>
      <c r="G8" s="225">
        <v>89.747</v>
      </c>
      <c r="H8" s="225">
        <v>78.739999999999995</v>
      </c>
      <c r="I8" s="225">
        <v>98.212999999999994</v>
      </c>
      <c r="J8" s="225">
        <v>87.206999999999994</v>
      </c>
      <c r="K8" s="225">
        <v>109.22</v>
      </c>
      <c r="L8" s="225">
        <v>91.44</v>
      </c>
      <c r="M8" s="225">
        <v>86.36</v>
      </c>
      <c r="N8" s="225">
        <v>83.82</v>
      </c>
      <c r="O8" s="225">
        <v>106.68</v>
      </c>
      <c r="P8" s="225">
        <v>97.028000000000006</v>
      </c>
    </row>
    <row r="9" spans="1:16" x14ac:dyDescent="0.2">
      <c r="A9" s="73">
        <v>4</v>
      </c>
      <c r="B9" s="73" t="s">
        <v>9</v>
      </c>
      <c r="C9" s="486">
        <v>87.11</v>
      </c>
      <c r="D9" s="225">
        <v>86.667000000000002</v>
      </c>
      <c r="E9" s="225">
        <v>68</v>
      </c>
      <c r="F9" s="225">
        <v>82.126999999999995</v>
      </c>
      <c r="G9" s="225">
        <v>91.44</v>
      </c>
      <c r="H9" s="225">
        <v>74.506699999999995</v>
      </c>
      <c r="I9" s="225">
        <v>101.6</v>
      </c>
      <c r="J9" s="225">
        <v>90.593000000000004</v>
      </c>
      <c r="K9" s="225">
        <v>109.22</v>
      </c>
      <c r="L9" s="225">
        <v>96.52</v>
      </c>
      <c r="M9" s="225">
        <v>91.44</v>
      </c>
      <c r="N9" s="225">
        <v>81.28</v>
      </c>
      <c r="O9" s="225">
        <v>101.6</v>
      </c>
      <c r="P9" s="225">
        <v>87.884</v>
      </c>
    </row>
    <row r="10" spans="1:16" x14ac:dyDescent="0.2">
      <c r="A10" s="73">
        <v>5</v>
      </c>
      <c r="B10" s="90" t="s">
        <v>571</v>
      </c>
      <c r="C10" s="486">
        <v>84.328000000000003</v>
      </c>
      <c r="D10" s="225">
        <v>86</v>
      </c>
      <c r="E10" s="225">
        <v>62.333300000000001</v>
      </c>
      <c r="F10" s="225">
        <v>82.126999999999995</v>
      </c>
      <c r="G10" s="225">
        <v>94.826999999999998</v>
      </c>
      <c r="H10" s="225">
        <v>71.966700000000003</v>
      </c>
      <c r="I10" s="225">
        <v>93.98</v>
      </c>
      <c r="J10" s="225">
        <v>83.82</v>
      </c>
      <c r="K10" s="225">
        <v>101.6</v>
      </c>
      <c r="L10" s="225">
        <v>96.52</v>
      </c>
      <c r="M10" s="225">
        <v>91.44</v>
      </c>
      <c r="N10" s="225">
        <v>76.2</v>
      </c>
      <c r="O10" s="225">
        <v>101.6</v>
      </c>
      <c r="P10" s="225">
        <v>87.884</v>
      </c>
    </row>
    <row r="11" spans="1:16" x14ac:dyDescent="0.2">
      <c r="A11" s="73">
        <v>6</v>
      </c>
      <c r="B11" s="91" t="s">
        <v>573</v>
      </c>
      <c r="C11" s="486">
        <v>85.372</v>
      </c>
      <c r="D11" s="225">
        <v>87</v>
      </c>
      <c r="E11" s="225">
        <v>67</v>
      </c>
      <c r="F11" s="225">
        <v>86.36</v>
      </c>
      <c r="G11" s="225">
        <v>88.052999999999997</v>
      </c>
      <c r="H11" s="225">
        <v>82.1267</v>
      </c>
      <c r="I11" s="225">
        <v>95.673000000000002</v>
      </c>
      <c r="J11" s="225">
        <v>81.28</v>
      </c>
      <c r="K11" s="225">
        <v>106.68</v>
      </c>
      <c r="L11" s="225">
        <v>81.28</v>
      </c>
      <c r="M11" s="225">
        <v>86.36</v>
      </c>
      <c r="N11" s="225">
        <v>86.36</v>
      </c>
      <c r="O11" s="225">
        <v>96.52</v>
      </c>
      <c r="P11" s="225">
        <v>87.884</v>
      </c>
    </row>
    <row r="12" spans="1:16" x14ac:dyDescent="0.2">
      <c r="A12" s="73">
        <v>7</v>
      </c>
      <c r="B12" s="92" t="s">
        <v>575</v>
      </c>
      <c r="C12" s="486">
        <v>85.712999999999994</v>
      </c>
      <c r="D12" s="225">
        <v>82.332999999999998</v>
      </c>
      <c r="E12" s="225">
        <v>67</v>
      </c>
      <c r="F12" s="225">
        <v>79.587000000000003</v>
      </c>
      <c r="G12" s="225">
        <v>88.052999999999997</v>
      </c>
      <c r="H12" s="225">
        <v>71.12</v>
      </c>
      <c r="I12" s="225">
        <v>99.906999999999996</v>
      </c>
      <c r="J12" s="225">
        <v>89.747</v>
      </c>
      <c r="K12" s="225">
        <v>114.3</v>
      </c>
      <c r="L12" s="225">
        <v>106.68</v>
      </c>
      <c r="M12" s="225">
        <v>91.44</v>
      </c>
      <c r="N12" s="225">
        <v>81.28</v>
      </c>
      <c r="O12" s="225">
        <v>101.6</v>
      </c>
      <c r="P12" s="225">
        <v>91.947999999999993</v>
      </c>
    </row>
    <row r="13" spans="1:16" x14ac:dyDescent="0.2">
      <c r="A13" s="73">
        <v>8</v>
      </c>
      <c r="B13" s="93" t="s">
        <v>578</v>
      </c>
      <c r="C13" s="486">
        <v>91.849000000000004</v>
      </c>
      <c r="D13" s="225">
        <v>90</v>
      </c>
      <c r="E13" s="225">
        <v>69.333299999999994</v>
      </c>
      <c r="F13" s="225">
        <v>94.826999999999998</v>
      </c>
      <c r="G13" s="225">
        <v>98.212999999999994</v>
      </c>
      <c r="H13" s="225">
        <v>75.353300000000004</v>
      </c>
      <c r="I13" s="225">
        <v>104.98699999999999</v>
      </c>
      <c r="J13" s="225">
        <v>93.98</v>
      </c>
      <c r="K13" s="225">
        <v>109.22</v>
      </c>
      <c r="L13" s="225">
        <v>106.68</v>
      </c>
      <c r="M13" s="225">
        <v>91.44</v>
      </c>
      <c r="N13" s="225">
        <v>93.98</v>
      </c>
      <c r="O13" s="225">
        <v>106.68</v>
      </c>
      <c r="P13" s="225">
        <v>96.012</v>
      </c>
    </row>
    <row r="14" spans="1:16" x14ac:dyDescent="0.2">
      <c r="A14" s="73">
        <v>9</v>
      </c>
      <c r="B14" s="92" t="s">
        <v>581</v>
      </c>
      <c r="C14" s="486">
        <v>78.438000000000002</v>
      </c>
      <c r="D14" s="225">
        <v>77.667000000000002</v>
      </c>
      <c r="E14" s="225">
        <v>54.333300000000001</v>
      </c>
      <c r="F14" s="225">
        <v>71.12</v>
      </c>
      <c r="G14" s="225">
        <v>83.82</v>
      </c>
      <c r="H14" s="225">
        <v>74.506699999999995</v>
      </c>
      <c r="I14" s="225">
        <v>92.287000000000006</v>
      </c>
      <c r="J14" s="225">
        <v>78.739999999999995</v>
      </c>
      <c r="K14" s="225">
        <v>101.6</v>
      </c>
      <c r="L14" s="225">
        <v>91.44</v>
      </c>
      <c r="M14" s="225">
        <v>81.28</v>
      </c>
      <c r="N14" s="225">
        <v>73.66</v>
      </c>
      <c r="O14" s="225">
        <v>93.98</v>
      </c>
      <c r="P14" s="225">
        <v>82.042000000000002</v>
      </c>
    </row>
    <row r="15" spans="1:16" x14ac:dyDescent="0.2">
      <c r="A15" s="73">
        <v>10</v>
      </c>
      <c r="B15" s="91" t="s">
        <v>583</v>
      </c>
      <c r="C15" s="486">
        <v>92.552999999999997</v>
      </c>
      <c r="D15" s="225">
        <v>93.667000000000002</v>
      </c>
      <c r="E15" s="225">
        <v>76</v>
      </c>
      <c r="F15" s="225">
        <v>92.287000000000006</v>
      </c>
      <c r="G15" s="225">
        <v>99.06</v>
      </c>
      <c r="H15" s="225">
        <v>80.433300000000003</v>
      </c>
      <c r="I15" s="225">
        <v>101.6</v>
      </c>
      <c r="J15" s="225">
        <v>91.44</v>
      </c>
      <c r="K15" s="225">
        <v>109.22</v>
      </c>
      <c r="L15" s="225">
        <v>106.68</v>
      </c>
      <c r="M15" s="225">
        <v>91.44</v>
      </c>
      <c r="N15" s="225">
        <v>86.36</v>
      </c>
      <c r="O15" s="225">
        <v>109.22</v>
      </c>
      <c r="P15" s="225">
        <v>93.98</v>
      </c>
    </row>
    <row r="16" spans="1:16" x14ac:dyDescent="0.2">
      <c r="A16" s="73">
        <v>11</v>
      </c>
      <c r="B16" s="91" t="s">
        <v>585</v>
      </c>
      <c r="C16" s="486">
        <v>93.522000000000006</v>
      </c>
      <c r="D16" s="225">
        <v>96.667000000000002</v>
      </c>
      <c r="E16" s="225">
        <v>67</v>
      </c>
      <c r="F16" s="225">
        <v>91.44</v>
      </c>
      <c r="G16" s="225">
        <v>99.06</v>
      </c>
      <c r="H16" s="225">
        <v>96.52</v>
      </c>
      <c r="I16" s="225">
        <v>103.29300000000001</v>
      </c>
      <c r="J16" s="225">
        <v>93.132999999999996</v>
      </c>
      <c r="K16" s="225">
        <v>106.68</v>
      </c>
      <c r="L16" s="225">
        <v>96.52</v>
      </c>
      <c r="M16" s="225">
        <v>91.44</v>
      </c>
      <c r="N16" s="225">
        <v>91.44</v>
      </c>
      <c r="O16" s="225">
        <v>104.14</v>
      </c>
      <c r="P16" s="225">
        <v>89.915999999999997</v>
      </c>
    </row>
    <row r="17" spans="1:16" x14ac:dyDescent="0.2">
      <c r="A17" s="73">
        <v>12</v>
      </c>
      <c r="B17" s="94" t="s">
        <v>587</v>
      </c>
      <c r="C17" s="486">
        <v>88.575000000000003</v>
      </c>
      <c r="D17" s="225">
        <v>84</v>
      </c>
      <c r="E17" s="225">
        <v>70.666700000000006</v>
      </c>
      <c r="F17" s="225">
        <v>86.36</v>
      </c>
      <c r="G17" s="225">
        <v>93.132999999999996</v>
      </c>
      <c r="H17" s="225">
        <v>78.739999999999995</v>
      </c>
      <c r="I17" s="225">
        <v>103.29300000000001</v>
      </c>
      <c r="J17" s="225">
        <v>87.206999999999994</v>
      </c>
      <c r="K17" s="225">
        <v>111.76</v>
      </c>
      <c r="L17" s="225">
        <v>96.52</v>
      </c>
      <c r="M17" s="225">
        <v>91.44</v>
      </c>
      <c r="N17" s="225"/>
      <c r="O17" s="225">
        <v>104.14</v>
      </c>
      <c r="P17" s="225">
        <v>87.884</v>
      </c>
    </row>
    <row r="18" spans="1:16" x14ac:dyDescent="0.2">
      <c r="A18" s="73">
        <v>13</v>
      </c>
      <c r="B18" s="94" t="s">
        <v>589</v>
      </c>
      <c r="C18" s="486">
        <v>78.917000000000002</v>
      </c>
      <c r="D18" s="225">
        <v>80</v>
      </c>
      <c r="E18" s="225">
        <v>57</v>
      </c>
      <c r="F18" s="225">
        <v>72.813000000000002</v>
      </c>
      <c r="G18" s="225">
        <v>86.36</v>
      </c>
      <c r="H18" s="225">
        <v>69.426699999999997</v>
      </c>
      <c r="I18" s="225">
        <v>86.36</v>
      </c>
      <c r="J18" s="225">
        <v>81.28</v>
      </c>
      <c r="K18" s="225">
        <v>101.6</v>
      </c>
      <c r="L18" s="225">
        <v>86.36</v>
      </c>
      <c r="M18" s="225">
        <v>81.28</v>
      </c>
      <c r="N18" s="225">
        <v>76.2</v>
      </c>
      <c r="O18" s="225">
        <v>106.68</v>
      </c>
      <c r="P18" s="225">
        <v>78.994</v>
      </c>
    </row>
    <row r="19" spans="1:16" x14ac:dyDescent="0.2">
      <c r="A19" s="73">
        <v>14</v>
      </c>
      <c r="B19" s="95" t="s">
        <v>590</v>
      </c>
      <c r="C19" s="486">
        <v>83.105000000000004</v>
      </c>
      <c r="D19" s="225">
        <v>82</v>
      </c>
      <c r="E19" s="225">
        <v>61.666699999999999</v>
      </c>
      <c r="F19" s="225">
        <v>85.513000000000005</v>
      </c>
      <c r="G19" s="225">
        <v>87.206999999999994</v>
      </c>
      <c r="H19" s="225">
        <v>72.813299999999998</v>
      </c>
      <c r="I19" s="225">
        <v>96.52</v>
      </c>
      <c r="J19" s="225">
        <v>83.82</v>
      </c>
      <c r="K19" s="225">
        <v>101.6</v>
      </c>
      <c r="L19" s="225">
        <v>91.44</v>
      </c>
      <c r="M19" s="225">
        <v>81.28</v>
      </c>
      <c r="N19" s="225">
        <v>76.2</v>
      </c>
      <c r="O19" s="225">
        <v>101.6</v>
      </c>
      <c r="P19" s="225">
        <v>87.122</v>
      </c>
    </row>
    <row r="20" spans="1:16" x14ac:dyDescent="0.2">
      <c r="A20" s="73">
        <v>15</v>
      </c>
      <c r="B20" s="96" t="s">
        <v>591</v>
      </c>
      <c r="C20" s="486">
        <v>87.882000000000005</v>
      </c>
      <c r="D20" s="225">
        <v>90</v>
      </c>
      <c r="E20" s="225">
        <v>69.666700000000006</v>
      </c>
      <c r="F20" s="225">
        <v>86.36</v>
      </c>
      <c r="G20" s="225">
        <v>92.287000000000006</v>
      </c>
      <c r="H20" s="225">
        <v>77.893299999999996</v>
      </c>
      <c r="I20" s="225">
        <v>94.826999999999998</v>
      </c>
      <c r="J20" s="225">
        <v>93.132999999999996</v>
      </c>
      <c r="K20" s="225">
        <v>99.06</v>
      </c>
      <c r="L20" s="225">
        <v>101.6</v>
      </c>
      <c r="M20" s="225">
        <v>91.44</v>
      </c>
      <c r="N20" s="225">
        <v>81.28</v>
      </c>
      <c r="O20" s="225">
        <v>99.06</v>
      </c>
      <c r="P20" s="225">
        <v>89.915999999999997</v>
      </c>
    </row>
    <row r="21" spans="1:16" x14ac:dyDescent="0.2">
      <c r="A21" s="73">
        <v>16</v>
      </c>
      <c r="B21" s="95" t="s">
        <v>592</v>
      </c>
      <c r="C21" s="486">
        <v>85.102999999999994</v>
      </c>
      <c r="D21" s="225">
        <v>85</v>
      </c>
      <c r="E21" s="225">
        <v>66.666700000000006</v>
      </c>
      <c r="F21" s="225">
        <v>89.747</v>
      </c>
      <c r="G21" s="225">
        <v>88.9</v>
      </c>
      <c r="H21" s="225">
        <v>73.66</v>
      </c>
      <c r="I21" s="225">
        <v>97.367000000000004</v>
      </c>
      <c r="J21" s="225">
        <v>82.126999999999995</v>
      </c>
      <c r="K21" s="225">
        <v>101.6</v>
      </c>
      <c r="L21" s="225">
        <v>91.44</v>
      </c>
      <c r="M21" s="225">
        <v>81.28</v>
      </c>
      <c r="N21" s="225">
        <v>76.2</v>
      </c>
      <c r="O21" s="225">
        <v>111.76</v>
      </c>
      <c r="P21" s="225">
        <v>90.932000000000002</v>
      </c>
    </row>
    <row r="22" spans="1:16" x14ac:dyDescent="0.2">
      <c r="A22" s="73">
        <v>17</v>
      </c>
      <c r="B22" s="95" t="s">
        <v>32</v>
      </c>
      <c r="C22" s="486">
        <v>85.706999999999994</v>
      </c>
      <c r="D22" s="225">
        <v>90</v>
      </c>
      <c r="E22" s="225">
        <v>62.666699999999999</v>
      </c>
      <c r="F22" s="225">
        <v>81.28</v>
      </c>
      <c r="G22" s="225">
        <v>91.44</v>
      </c>
      <c r="H22" s="225">
        <v>75.353300000000004</v>
      </c>
      <c r="I22" s="225">
        <v>97.367000000000004</v>
      </c>
      <c r="J22" s="225">
        <v>84.667000000000002</v>
      </c>
      <c r="K22" s="225">
        <v>104.14</v>
      </c>
      <c r="L22" s="225">
        <v>91.44</v>
      </c>
      <c r="M22" s="225">
        <v>91.44</v>
      </c>
      <c r="N22" s="225">
        <v>86.36</v>
      </c>
      <c r="O22" s="225">
        <v>106.68</v>
      </c>
      <c r="P22" s="225">
        <v>90.932000000000002</v>
      </c>
    </row>
    <row r="23" spans="1:16" x14ac:dyDescent="0.2">
      <c r="A23" s="73">
        <v>18</v>
      </c>
      <c r="B23" s="94" t="s">
        <v>593</v>
      </c>
      <c r="C23" s="486">
        <v>89.350999999999999</v>
      </c>
      <c r="D23" s="225">
        <v>88</v>
      </c>
      <c r="E23" s="225">
        <v>70</v>
      </c>
      <c r="F23" s="225">
        <v>92.287000000000006</v>
      </c>
      <c r="G23" s="225">
        <v>99.06</v>
      </c>
      <c r="H23" s="225">
        <v>73.66</v>
      </c>
      <c r="I23" s="225">
        <v>97.367000000000004</v>
      </c>
      <c r="J23" s="225">
        <v>87.206999999999994</v>
      </c>
      <c r="K23" s="225">
        <v>109.22</v>
      </c>
      <c r="L23" s="225">
        <v>101.6</v>
      </c>
      <c r="M23" s="225">
        <v>96.52</v>
      </c>
      <c r="N23" s="225">
        <v>86.36</v>
      </c>
      <c r="O23" s="225">
        <v>106.68</v>
      </c>
      <c r="P23" s="225">
        <v>88.9</v>
      </c>
    </row>
    <row r="24" spans="1:16" x14ac:dyDescent="0.2">
      <c r="A24" s="73">
        <v>19</v>
      </c>
      <c r="B24" s="94" t="s">
        <v>595</v>
      </c>
      <c r="C24" s="486">
        <v>89.774000000000001</v>
      </c>
      <c r="D24" s="225">
        <v>95</v>
      </c>
      <c r="E24" s="225">
        <v>66.666700000000006</v>
      </c>
      <c r="F24" s="225">
        <v>91.44</v>
      </c>
      <c r="G24" s="225">
        <v>98.212999999999994</v>
      </c>
      <c r="H24" s="225">
        <v>80.433300000000003</v>
      </c>
      <c r="I24" s="225">
        <v>98.212999999999994</v>
      </c>
      <c r="J24" s="225">
        <v>90.593000000000004</v>
      </c>
      <c r="K24" s="225">
        <v>104.14</v>
      </c>
      <c r="L24" s="225">
        <v>91.44</v>
      </c>
      <c r="M24" s="225">
        <v>91.44</v>
      </c>
      <c r="N24" s="225">
        <v>83.82</v>
      </c>
      <c r="O24" s="225">
        <v>101.6</v>
      </c>
      <c r="P24" s="225">
        <v>91.947999999999993</v>
      </c>
    </row>
    <row r="25" spans="1:16" x14ac:dyDescent="0.2">
      <c r="A25" s="73">
        <v>20</v>
      </c>
      <c r="B25" s="94" t="s">
        <v>597</v>
      </c>
      <c r="C25" s="486">
        <v>89.998999999999995</v>
      </c>
      <c r="D25" s="225">
        <v>88.667000000000002</v>
      </c>
      <c r="E25" s="225">
        <v>67.333299999999994</v>
      </c>
      <c r="F25" s="225">
        <v>94.826999999999998</v>
      </c>
      <c r="G25" s="225">
        <v>96.52</v>
      </c>
      <c r="H25" s="225">
        <v>77.893299999999996</v>
      </c>
      <c r="I25" s="225">
        <v>101.6</v>
      </c>
      <c r="J25" s="225">
        <v>88.052999999999997</v>
      </c>
      <c r="K25" s="225">
        <v>111.76</v>
      </c>
      <c r="L25" s="225">
        <v>101.6</v>
      </c>
      <c r="M25" s="225">
        <v>96.52</v>
      </c>
      <c r="N25" s="225">
        <v>83.82</v>
      </c>
      <c r="O25" s="225">
        <v>101.6</v>
      </c>
      <c r="P25" s="225">
        <v>87.122</v>
      </c>
    </row>
    <row r="26" spans="1:16" x14ac:dyDescent="0.2">
      <c r="A26" s="73">
        <v>21</v>
      </c>
      <c r="B26" s="97" t="s">
        <v>598</v>
      </c>
      <c r="C26" s="486">
        <v>89.668000000000006</v>
      </c>
      <c r="D26" s="225">
        <v>87</v>
      </c>
      <c r="E26" s="225">
        <v>68.666700000000006</v>
      </c>
      <c r="F26" s="225">
        <v>94.826999999999998</v>
      </c>
      <c r="G26" s="225">
        <v>94.826999999999998</v>
      </c>
      <c r="H26" s="225">
        <v>79.586699999999993</v>
      </c>
      <c r="I26" s="225">
        <v>96.52</v>
      </c>
      <c r="J26" s="225">
        <v>99.06</v>
      </c>
      <c r="K26" s="225">
        <v>99.06</v>
      </c>
      <c r="L26" s="225">
        <v>96.52</v>
      </c>
      <c r="M26" s="225">
        <v>91.44</v>
      </c>
      <c r="N26" s="225">
        <v>86.36</v>
      </c>
      <c r="O26" s="225">
        <v>96.52</v>
      </c>
      <c r="P26" s="225">
        <v>86.105999999999995</v>
      </c>
    </row>
    <row r="27" spans="1:16" x14ac:dyDescent="0.2">
      <c r="A27" s="73">
        <v>22</v>
      </c>
      <c r="B27" s="97" t="s">
        <v>15</v>
      </c>
      <c r="C27" s="486">
        <v>82.796999999999997</v>
      </c>
      <c r="D27" s="225">
        <v>88</v>
      </c>
      <c r="E27" s="225">
        <v>64</v>
      </c>
      <c r="F27" s="225">
        <v>82.972999999999999</v>
      </c>
      <c r="G27" s="225">
        <v>88.052999999999997</v>
      </c>
      <c r="H27" s="225">
        <v>80.433300000000003</v>
      </c>
      <c r="I27" s="225">
        <v>88.052999999999997</v>
      </c>
      <c r="J27" s="225">
        <v>79.587000000000003</v>
      </c>
      <c r="K27" s="225">
        <v>91.44</v>
      </c>
      <c r="L27" s="225">
        <v>86.36</v>
      </c>
      <c r="M27" s="225">
        <v>81.28</v>
      </c>
      <c r="N27" s="225">
        <v>78.739999999999995</v>
      </c>
      <c r="O27" s="225">
        <v>101.6</v>
      </c>
      <c r="P27" s="225">
        <v>75.945999999999998</v>
      </c>
    </row>
    <row r="28" spans="1:16" x14ac:dyDescent="0.2">
      <c r="A28" s="73">
        <v>23</v>
      </c>
      <c r="B28" s="97" t="s">
        <v>16</v>
      </c>
      <c r="C28" s="486">
        <v>92.635999999999996</v>
      </c>
      <c r="D28" s="225">
        <v>91.667000000000002</v>
      </c>
      <c r="E28" s="225">
        <v>75.333299999999994</v>
      </c>
      <c r="F28" s="225">
        <v>96.52</v>
      </c>
      <c r="G28" s="225">
        <v>97.367000000000004</v>
      </c>
      <c r="H28" s="225">
        <v>83.82</v>
      </c>
      <c r="I28" s="225">
        <v>99.906999999999996</v>
      </c>
      <c r="J28" s="225">
        <v>95.673000000000002</v>
      </c>
      <c r="K28" s="225">
        <v>101.6</v>
      </c>
      <c r="L28" s="225">
        <v>91.44</v>
      </c>
      <c r="M28" s="225">
        <v>101.6</v>
      </c>
      <c r="N28" s="225">
        <v>86.36</v>
      </c>
      <c r="O28" s="225">
        <v>106.68</v>
      </c>
      <c r="P28" s="225">
        <v>92.963999999999999</v>
      </c>
    </row>
    <row r="29" spans="1:16" x14ac:dyDescent="0.2">
      <c r="A29" s="73">
        <v>24</v>
      </c>
      <c r="B29" s="97" t="s">
        <v>11</v>
      </c>
      <c r="C29" s="486">
        <v>84.298000000000002</v>
      </c>
      <c r="D29" s="225">
        <v>88.667000000000002</v>
      </c>
      <c r="E29" s="225">
        <v>65.333299999999994</v>
      </c>
      <c r="F29" s="225">
        <v>85.513000000000005</v>
      </c>
      <c r="G29" s="225">
        <v>89.747</v>
      </c>
      <c r="H29" s="225">
        <v>75.353300000000004</v>
      </c>
      <c r="I29" s="225">
        <v>88.052999999999997</v>
      </c>
      <c r="J29" s="225">
        <v>88.052999999999997</v>
      </c>
      <c r="K29" s="225">
        <v>96.52</v>
      </c>
      <c r="L29" s="225">
        <v>91.44</v>
      </c>
      <c r="M29" s="225">
        <v>86.36</v>
      </c>
      <c r="N29" s="225">
        <v>81.28</v>
      </c>
      <c r="O29" s="225">
        <v>93.98</v>
      </c>
      <c r="P29" s="225">
        <v>84.073999999999998</v>
      </c>
    </row>
    <row r="30" spans="1:16" x14ac:dyDescent="0.2">
      <c r="A30" s="73">
        <v>25</v>
      </c>
      <c r="B30" s="97" t="s">
        <v>600</v>
      </c>
      <c r="C30" s="486">
        <v>90.394999999999996</v>
      </c>
      <c r="D30" s="225">
        <v>97</v>
      </c>
      <c r="E30" s="225">
        <v>66.666700000000006</v>
      </c>
      <c r="F30" s="225">
        <v>93.132999999999996</v>
      </c>
      <c r="G30" s="225">
        <v>98.212999999999994</v>
      </c>
      <c r="H30" s="225">
        <v>78.739999999999995</v>
      </c>
      <c r="I30" s="225">
        <v>88.052999999999997</v>
      </c>
      <c r="J30" s="225">
        <v>93.132999999999996</v>
      </c>
      <c r="K30" s="225">
        <v>101.6</v>
      </c>
      <c r="L30" s="225">
        <v>106.68</v>
      </c>
      <c r="M30" s="225">
        <v>96.52</v>
      </c>
      <c r="N30" s="225">
        <v>91.44</v>
      </c>
      <c r="O30" s="225">
        <v>109.22</v>
      </c>
      <c r="P30" s="225">
        <v>86.105999999999995</v>
      </c>
    </row>
    <row r="31" spans="1:16" x14ac:dyDescent="0.2">
      <c r="A31" s="83">
        <v>26</v>
      </c>
      <c r="B31" s="98" t="s">
        <v>505</v>
      </c>
      <c r="C31" s="486">
        <v>92.751999999999995</v>
      </c>
      <c r="D31" s="225">
        <v>90.332999999999998</v>
      </c>
      <c r="E31" s="225">
        <v>66.666700000000006</v>
      </c>
      <c r="F31" s="225">
        <v>97.367000000000004</v>
      </c>
      <c r="G31" s="225">
        <v>99.906999999999996</v>
      </c>
      <c r="H31" s="225">
        <v>86.36</v>
      </c>
      <c r="I31" s="225">
        <v>96.52</v>
      </c>
      <c r="J31" s="225">
        <v>98.212999999999994</v>
      </c>
      <c r="K31" s="225">
        <v>111.76</v>
      </c>
      <c r="L31" s="225">
        <v>106.68</v>
      </c>
      <c r="M31" s="225">
        <v>96.52</v>
      </c>
      <c r="N31" s="225">
        <v>86.36</v>
      </c>
      <c r="O31" s="225">
        <v>104.14</v>
      </c>
      <c r="P31" s="225">
        <v>92.963999999999999</v>
      </c>
    </row>
    <row r="32" spans="1:16" x14ac:dyDescent="0.2">
      <c r="A32" s="73">
        <v>27</v>
      </c>
      <c r="B32" s="99" t="s">
        <v>20</v>
      </c>
      <c r="C32" s="486">
        <v>86.742999999999995</v>
      </c>
      <c r="D32" s="225">
        <v>87.667000000000002</v>
      </c>
      <c r="E32" s="225">
        <v>64.666700000000006</v>
      </c>
      <c r="F32" s="225">
        <v>82.972999999999999</v>
      </c>
      <c r="G32" s="225">
        <v>93.98</v>
      </c>
      <c r="H32" s="225">
        <v>79.586699999999993</v>
      </c>
      <c r="I32" s="225">
        <v>93.132999999999996</v>
      </c>
      <c r="J32" s="225">
        <v>91.44</v>
      </c>
      <c r="K32" s="225">
        <v>106.68</v>
      </c>
      <c r="L32" s="225">
        <v>96.52</v>
      </c>
      <c r="M32" s="225">
        <v>91.44</v>
      </c>
      <c r="N32" s="225">
        <v>76.2</v>
      </c>
      <c r="O32" s="225">
        <v>104.14</v>
      </c>
      <c r="P32" s="225">
        <v>87.122</v>
      </c>
    </row>
    <row r="33" spans="1:16" x14ac:dyDescent="0.2">
      <c r="A33" s="73">
        <v>28</v>
      </c>
      <c r="B33" s="99" t="s">
        <v>22</v>
      </c>
      <c r="C33" s="486">
        <v>88.331999999999994</v>
      </c>
      <c r="D33" s="225">
        <v>89</v>
      </c>
      <c r="E33" s="225">
        <v>70.333299999999994</v>
      </c>
      <c r="F33" s="225">
        <v>86.36</v>
      </c>
      <c r="G33" s="225">
        <v>93.132999999999996</v>
      </c>
      <c r="H33" s="225">
        <v>82.973299999999995</v>
      </c>
      <c r="I33" s="225">
        <v>96.52</v>
      </c>
      <c r="J33" s="225">
        <v>88.9</v>
      </c>
      <c r="K33" s="225">
        <v>109.22</v>
      </c>
      <c r="L33" s="225">
        <v>96.52</v>
      </c>
      <c r="M33" s="225">
        <v>86.36</v>
      </c>
      <c r="N33" s="225">
        <v>76.2</v>
      </c>
      <c r="O33" s="225">
        <v>106.68</v>
      </c>
      <c r="P33" s="225">
        <v>93.98</v>
      </c>
    </row>
    <row r="34" spans="1:16" x14ac:dyDescent="0.2">
      <c r="A34" s="73">
        <v>29</v>
      </c>
      <c r="B34" s="20" t="s">
        <v>603</v>
      </c>
      <c r="C34" s="486">
        <v>100.01300000000001</v>
      </c>
      <c r="D34" s="225">
        <v>102</v>
      </c>
      <c r="E34" s="225">
        <v>69.666700000000006</v>
      </c>
      <c r="F34" s="225">
        <v>99.06</v>
      </c>
      <c r="G34" s="225">
        <v>105.833</v>
      </c>
      <c r="H34" s="225">
        <v>92.286699999999996</v>
      </c>
      <c r="I34" s="225">
        <v>112.607</v>
      </c>
      <c r="J34" s="225">
        <v>109.22</v>
      </c>
      <c r="K34" s="225">
        <v>111.76</v>
      </c>
      <c r="L34" s="225">
        <v>116.84</v>
      </c>
      <c r="M34" s="225">
        <v>106.68</v>
      </c>
      <c r="N34" s="225">
        <v>91.44</v>
      </c>
      <c r="O34" s="225">
        <v>101.6</v>
      </c>
      <c r="P34" s="225">
        <v>104.902</v>
      </c>
    </row>
    <row r="35" spans="1:16" x14ac:dyDescent="0.2">
      <c r="A35" s="73">
        <v>30</v>
      </c>
      <c r="B35" s="20" t="s">
        <v>605</v>
      </c>
      <c r="C35" s="486">
        <v>90.966999999999999</v>
      </c>
      <c r="D35" s="225">
        <v>91.332999999999998</v>
      </c>
      <c r="E35" s="225">
        <v>69.666700000000006</v>
      </c>
      <c r="F35" s="225">
        <v>88.052999999999997</v>
      </c>
      <c r="G35" s="225">
        <v>95.673000000000002</v>
      </c>
      <c r="H35" s="225">
        <v>85.513300000000001</v>
      </c>
      <c r="I35" s="225">
        <v>103.29300000000001</v>
      </c>
      <c r="J35" s="225">
        <v>94.826999999999998</v>
      </c>
      <c r="K35" s="225">
        <v>104.14</v>
      </c>
      <c r="L35" s="225">
        <v>106.68</v>
      </c>
      <c r="M35" s="225">
        <v>91.44</v>
      </c>
      <c r="N35" s="225">
        <v>78.739999999999995</v>
      </c>
      <c r="O35" s="225">
        <v>99.06</v>
      </c>
      <c r="P35" s="225">
        <v>94.995999999999995</v>
      </c>
    </row>
    <row r="36" spans="1:16" x14ac:dyDescent="0.2">
      <c r="A36" s="73">
        <v>31</v>
      </c>
      <c r="B36" s="100" t="s">
        <v>607</v>
      </c>
      <c r="C36" s="486">
        <v>89.191000000000003</v>
      </c>
      <c r="D36" s="225">
        <v>89.667000000000002</v>
      </c>
      <c r="E36" s="225">
        <v>70.333299999999994</v>
      </c>
      <c r="F36" s="225">
        <v>89.747</v>
      </c>
      <c r="G36" s="225">
        <v>94.826999999999998</v>
      </c>
      <c r="H36" s="225">
        <v>84.666700000000006</v>
      </c>
      <c r="I36" s="225">
        <v>99.906999999999996</v>
      </c>
      <c r="J36" s="225">
        <v>90.593000000000004</v>
      </c>
      <c r="K36" s="225">
        <v>96.52</v>
      </c>
      <c r="L36" s="225">
        <v>101.6</v>
      </c>
      <c r="M36" s="225">
        <v>86.36</v>
      </c>
      <c r="N36" s="225">
        <v>78.739999999999995</v>
      </c>
      <c r="O36" s="225">
        <v>96.52</v>
      </c>
      <c r="P36" s="225">
        <v>98.043999999999997</v>
      </c>
    </row>
    <row r="37" spans="1:16" x14ac:dyDescent="0.2">
      <c r="A37" s="73">
        <v>32</v>
      </c>
      <c r="B37" s="73" t="s">
        <v>26</v>
      </c>
      <c r="C37" s="486">
        <v>87.542000000000002</v>
      </c>
      <c r="D37" s="225">
        <v>85.332999999999998</v>
      </c>
      <c r="E37" s="225">
        <v>68</v>
      </c>
      <c r="F37" s="225">
        <v>87.206999999999994</v>
      </c>
      <c r="G37" s="225">
        <v>90.593000000000004</v>
      </c>
      <c r="H37" s="225">
        <v>81.28</v>
      </c>
      <c r="I37" s="225">
        <v>96.52</v>
      </c>
      <c r="J37" s="225">
        <v>88.052999999999997</v>
      </c>
      <c r="K37" s="225">
        <v>101.6</v>
      </c>
      <c r="L37" s="225">
        <v>96.52</v>
      </c>
      <c r="M37" s="225">
        <v>91.44</v>
      </c>
      <c r="N37" s="225">
        <v>88.9</v>
      </c>
      <c r="O37" s="225">
        <v>106.68</v>
      </c>
      <c r="P37" s="225">
        <v>89.915999999999997</v>
      </c>
    </row>
    <row r="38" spans="1:16" x14ac:dyDescent="0.2">
      <c r="A38" s="73">
        <v>33</v>
      </c>
      <c r="B38" s="73" t="s">
        <v>28</v>
      </c>
      <c r="C38" s="486">
        <v>90.465999999999994</v>
      </c>
      <c r="D38" s="225">
        <v>94.667000000000002</v>
      </c>
      <c r="E38" s="225">
        <v>73</v>
      </c>
      <c r="F38" s="225">
        <v>95.673000000000002</v>
      </c>
      <c r="G38" s="225">
        <v>96.52</v>
      </c>
      <c r="H38" s="225">
        <v>79.586699999999993</v>
      </c>
      <c r="I38" s="225">
        <v>96.52</v>
      </c>
      <c r="J38" s="225">
        <v>88.052999999999997</v>
      </c>
      <c r="K38" s="225">
        <v>106.68</v>
      </c>
      <c r="L38" s="225">
        <v>96.52</v>
      </c>
      <c r="M38" s="225">
        <v>91.44</v>
      </c>
      <c r="N38" s="225">
        <v>81.28</v>
      </c>
      <c r="O38" s="225">
        <v>104.14</v>
      </c>
      <c r="P38" s="225">
        <v>99.06</v>
      </c>
    </row>
    <row r="39" spans="1:16" x14ac:dyDescent="0.2">
      <c r="A39" s="73">
        <v>34</v>
      </c>
      <c r="B39" s="73" t="s">
        <v>29</v>
      </c>
      <c r="C39" s="486">
        <v>90.748000000000005</v>
      </c>
      <c r="D39" s="225">
        <v>89.667000000000002</v>
      </c>
      <c r="E39" s="225">
        <v>62.666699999999999</v>
      </c>
      <c r="F39" s="225">
        <v>94.826999999999998</v>
      </c>
      <c r="G39" s="225">
        <v>99.06</v>
      </c>
      <c r="H39" s="225">
        <v>83.82</v>
      </c>
      <c r="I39" s="225">
        <v>99.06</v>
      </c>
      <c r="J39" s="225">
        <v>97.367000000000004</v>
      </c>
      <c r="K39" s="225">
        <v>109.22</v>
      </c>
      <c r="L39" s="225">
        <v>101.6</v>
      </c>
      <c r="M39" s="225">
        <v>86.36</v>
      </c>
      <c r="N39" s="225">
        <v>86.36</v>
      </c>
      <c r="O39" s="225">
        <v>96.52</v>
      </c>
      <c r="P39" s="225">
        <v>99.06</v>
      </c>
    </row>
    <row r="40" spans="1:16" x14ac:dyDescent="0.2">
      <c r="A40" s="73">
        <v>35</v>
      </c>
      <c r="B40" s="73" t="s">
        <v>609</v>
      </c>
      <c r="C40" s="486">
        <v>84.454999999999998</v>
      </c>
      <c r="D40" s="225">
        <v>86</v>
      </c>
      <c r="E40" s="225">
        <v>67.666700000000006</v>
      </c>
      <c r="F40" s="225">
        <v>82.126999999999995</v>
      </c>
      <c r="G40" s="225">
        <v>91.44</v>
      </c>
      <c r="H40" s="225">
        <v>72.813299999999998</v>
      </c>
      <c r="I40" s="225">
        <v>96.52</v>
      </c>
      <c r="J40" s="225">
        <v>83.82</v>
      </c>
      <c r="K40" s="225">
        <v>96.52</v>
      </c>
      <c r="L40" s="225">
        <v>91.44</v>
      </c>
      <c r="M40" s="225">
        <v>86.36</v>
      </c>
      <c r="N40" s="225">
        <v>83.82</v>
      </c>
      <c r="O40" s="225">
        <v>96.52</v>
      </c>
      <c r="P40" s="225">
        <v>83.058000000000007</v>
      </c>
    </row>
    <row r="41" spans="1:16" x14ac:dyDescent="0.2">
      <c r="A41" s="73">
        <v>36</v>
      </c>
      <c r="B41" s="73" t="s">
        <v>611</v>
      </c>
      <c r="C41" s="486">
        <v>90.804000000000002</v>
      </c>
      <c r="D41" s="225">
        <v>94.332999999999998</v>
      </c>
      <c r="E41" s="225">
        <v>70.333299999999994</v>
      </c>
      <c r="F41" s="225">
        <v>91.44</v>
      </c>
      <c r="G41" s="225">
        <v>99.06</v>
      </c>
      <c r="H41" s="225">
        <v>81.28</v>
      </c>
      <c r="I41" s="225">
        <v>97.367000000000004</v>
      </c>
      <c r="J41" s="225">
        <v>89.747</v>
      </c>
      <c r="K41" s="225">
        <v>99.06</v>
      </c>
      <c r="L41" s="225">
        <v>101.6</v>
      </c>
      <c r="M41" s="225">
        <v>91.44</v>
      </c>
      <c r="N41" s="225">
        <v>93.98</v>
      </c>
      <c r="O41" s="225">
        <v>104.14</v>
      </c>
      <c r="P41" s="225">
        <v>97.028000000000006</v>
      </c>
    </row>
    <row r="42" spans="1:16" x14ac:dyDescent="0.2">
      <c r="A42" s="73">
        <v>37</v>
      </c>
      <c r="B42" s="73" t="s">
        <v>613</v>
      </c>
      <c r="C42" s="486">
        <v>92.003</v>
      </c>
      <c r="D42" s="225">
        <v>90.332999999999998</v>
      </c>
      <c r="E42" s="225">
        <v>70.333299999999994</v>
      </c>
      <c r="F42" s="225">
        <v>92.287000000000006</v>
      </c>
      <c r="G42" s="225">
        <v>99.06</v>
      </c>
      <c r="H42" s="225">
        <v>87.206699999999998</v>
      </c>
      <c r="I42" s="225">
        <v>106.68</v>
      </c>
      <c r="J42" s="225">
        <v>88.9</v>
      </c>
      <c r="K42" s="225">
        <v>109.22</v>
      </c>
      <c r="L42" s="225">
        <v>96.52</v>
      </c>
      <c r="M42" s="225">
        <v>91.44</v>
      </c>
      <c r="N42" s="225">
        <v>86.36</v>
      </c>
      <c r="O42" s="225">
        <v>104.14</v>
      </c>
      <c r="P42" s="225">
        <v>100.07599999999999</v>
      </c>
    </row>
    <row r="43" spans="1:16" x14ac:dyDescent="0.2">
      <c r="A43" s="73">
        <v>38</v>
      </c>
      <c r="B43" s="73" t="s">
        <v>615</v>
      </c>
      <c r="C43" s="486">
        <v>91.947000000000003</v>
      </c>
      <c r="D43" s="225">
        <v>88.667000000000002</v>
      </c>
      <c r="E43" s="225">
        <v>70.666700000000006</v>
      </c>
      <c r="F43" s="225">
        <v>94.826999999999998</v>
      </c>
      <c r="G43" s="225">
        <v>94.826999999999998</v>
      </c>
      <c r="H43" s="225">
        <v>81.28</v>
      </c>
      <c r="I43" s="225">
        <v>102.447</v>
      </c>
      <c r="J43" s="225">
        <v>93.98</v>
      </c>
      <c r="K43" s="225">
        <v>116.84</v>
      </c>
      <c r="L43" s="225">
        <v>101.6</v>
      </c>
      <c r="M43" s="225">
        <v>96.52</v>
      </c>
      <c r="N43" s="225">
        <v>86.36</v>
      </c>
      <c r="O43" s="225">
        <v>109.22</v>
      </c>
      <c r="P43" s="225">
        <v>97.028000000000006</v>
      </c>
    </row>
    <row r="44" spans="1:16" x14ac:dyDescent="0.2">
      <c r="A44" s="482"/>
      <c r="B44" s="482" t="s">
        <v>500</v>
      </c>
      <c r="C44" s="483">
        <v>89.302763157894731</v>
      </c>
      <c r="D44" s="483">
        <v>90.307078947368424</v>
      </c>
      <c r="E44" s="483">
        <v>67.500002631578951</v>
      </c>
      <c r="F44" s="483">
        <v>89.724473684210523</v>
      </c>
      <c r="G44" s="483">
        <v>95.584210526315786</v>
      </c>
      <c r="H44" s="483">
        <v>80.121402631578974</v>
      </c>
      <c r="I44" s="483">
        <v>97.879131578947366</v>
      </c>
      <c r="J44" s="483">
        <v>91.194894736842102</v>
      </c>
      <c r="K44" s="483">
        <v>105.34315789473682</v>
      </c>
      <c r="L44" s="483">
        <v>98.926315789473662</v>
      </c>
      <c r="M44" s="483">
        <v>92.242105263157924</v>
      </c>
      <c r="N44" s="483">
        <v>85.124324324324306</v>
      </c>
      <c r="O44" s="483">
        <v>103.20421052631575</v>
      </c>
      <c r="P44" s="483">
        <v>91.573684210526324</v>
      </c>
    </row>
    <row r="45" spans="1:16" x14ac:dyDescent="0.2"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P45" s="27"/>
    </row>
    <row r="46" spans="1:16" x14ac:dyDescent="0.2"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7"/>
    </row>
    <row r="47" spans="1:16" x14ac:dyDescent="0.2"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7"/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4"/>
  <sheetViews>
    <sheetView zoomScaleNormal="100" workbookViewId="0"/>
  </sheetViews>
  <sheetFormatPr defaultRowHeight="15" x14ac:dyDescent="0.2"/>
  <cols>
    <col min="1" max="1" width="9.140625" style="2"/>
    <col min="2" max="2" width="21.85546875" style="2" bestFit="1" customWidth="1"/>
    <col min="3" max="3" width="8.85546875" style="2" bestFit="1" customWidth="1"/>
    <col min="4" max="4" width="17.5703125" style="2" customWidth="1"/>
    <col min="5" max="7" width="20.7109375" style="2" customWidth="1"/>
    <col min="8" max="8" width="25.85546875" style="1" bestFit="1" customWidth="1"/>
    <col min="9" max="9" width="17.28515625" style="2" bestFit="1" customWidth="1"/>
    <col min="10" max="16384" width="9.140625" style="2"/>
  </cols>
  <sheetData>
    <row r="1" spans="1:9" s="55" customFormat="1" ht="15.75" x14ac:dyDescent="0.25">
      <c r="A1" s="57" t="s">
        <v>1262</v>
      </c>
      <c r="H1" s="54"/>
    </row>
    <row r="2" spans="1:9" s="55" customFormat="1" ht="15.75" x14ac:dyDescent="0.25">
      <c r="H2" s="54"/>
    </row>
    <row r="3" spans="1:9" s="55" customFormat="1" ht="15.75" x14ac:dyDescent="0.25">
      <c r="H3" s="54"/>
    </row>
    <row r="4" spans="1:9" s="55" customFormat="1" ht="15.75" x14ac:dyDescent="0.25">
      <c r="A4" s="212"/>
    </row>
    <row r="5" spans="1:9" s="55" customFormat="1" ht="31.5" x14ac:dyDescent="0.25">
      <c r="A5" s="58" t="s">
        <v>0</v>
      </c>
      <c r="B5" s="58" t="s">
        <v>1</v>
      </c>
      <c r="C5" s="58" t="s">
        <v>1273</v>
      </c>
      <c r="D5" s="187" t="s">
        <v>1155</v>
      </c>
      <c r="E5" s="58" t="s">
        <v>496</v>
      </c>
      <c r="F5" s="58" t="s">
        <v>507</v>
      </c>
      <c r="G5" s="58" t="s">
        <v>1163</v>
      </c>
      <c r="H5" s="56" t="s">
        <v>1164</v>
      </c>
      <c r="I5" s="58" t="s">
        <v>1165</v>
      </c>
    </row>
    <row r="6" spans="1:9" x14ac:dyDescent="0.2">
      <c r="A6" s="73">
        <v>1</v>
      </c>
      <c r="B6" s="73" t="s">
        <v>5</v>
      </c>
      <c r="C6" s="486">
        <v>142.167</v>
      </c>
      <c r="D6" s="213">
        <v>124.333</v>
      </c>
      <c r="E6" s="213">
        <v>134.333</v>
      </c>
      <c r="F6" s="213">
        <v>157</v>
      </c>
      <c r="G6" s="213">
        <v>156</v>
      </c>
      <c r="H6" s="213">
        <v>150</v>
      </c>
      <c r="I6" s="213">
        <v>153</v>
      </c>
    </row>
    <row r="7" spans="1:9" x14ac:dyDescent="0.2">
      <c r="A7" s="73">
        <v>2</v>
      </c>
      <c r="B7" s="73" t="s">
        <v>7</v>
      </c>
      <c r="C7" s="486">
        <v>137.167</v>
      </c>
      <c r="D7" s="213">
        <v>118</v>
      </c>
      <c r="E7" s="213">
        <v>129</v>
      </c>
      <c r="F7" s="213">
        <v>151.333</v>
      </c>
      <c r="G7" s="213">
        <v>153</v>
      </c>
      <c r="H7" s="213">
        <v>146</v>
      </c>
      <c r="I7" s="213">
        <v>152</v>
      </c>
    </row>
    <row r="8" spans="1:9" x14ac:dyDescent="0.2">
      <c r="A8" s="73">
        <v>3</v>
      </c>
      <c r="B8" s="73" t="s">
        <v>8</v>
      </c>
      <c r="C8" s="486">
        <v>132.667</v>
      </c>
      <c r="D8" s="213">
        <v>113.333</v>
      </c>
      <c r="E8" s="213">
        <v>123</v>
      </c>
      <c r="F8" s="213">
        <v>148.667</v>
      </c>
      <c r="G8" s="213">
        <v>148</v>
      </c>
      <c r="H8" s="213">
        <v>142</v>
      </c>
      <c r="I8" s="213">
        <v>147</v>
      </c>
    </row>
    <row r="9" spans="1:9" x14ac:dyDescent="0.2">
      <c r="A9" s="73">
        <v>4</v>
      </c>
      <c r="B9" s="73" t="s">
        <v>9</v>
      </c>
      <c r="C9" s="486">
        <v>135.5</v>
      </c>
      <c r="D9" s="213">
        <v>115.667</v>
      </c>
      <c r="E9" s="213">
        <v>126.667</v>
      </c>
      <c r="F9" s="213">
        <v>153</v>
      </c>
      <c r="G9" s="213">
        <v>150</v>
      </c>
      <c r="H9" s="213">
        <v>142</v>
      </c>
      <c r="I9" s="213">
        <v>148</v>
      </c>
    </row>
    <row r="10" spans="1:9" x14ac:dyDescent="0.2">
      <c r="A10" s="73">
        <v>5</v>
      </c>
      <c r="B10" s="90" t="s">
        <v>571</v>
      </c>
      <c r="C10" s="486">
        <v>135.667</v>
      </c>
      <c r="D10" s="213">
        <v>116</v>
      </c>
      <c r="E10" s="213">
        <v>125.667</v>
      </c>
      <c r="F10" s="213">
        <v>153.333</v>
      </c>
      <c r="G10" s="213">
        <v>151</v>
      </c>
      <c r="H10" s="213">
        <v>142</v>
      </c>
      <c r="I10" s="213">
        <v>150</v>
      </c>
    </row>
    <row r="11" spans="1:9" x14ac:dyDescent="0.2">
      <c r="A11" s="73">
        <v>6</v>
      </c>
      <c r="B11" s="91" t="s">
        <v>573</v>
      </c>
      <c r="C11" s="486">
        <v>133.833</v>
      </c>
      <c r="D11" s="213">
        <v>115</v>
      </c>
      <c r="E11" s="213">
        <v>124.667</v>
      </c>
      <c r="F11" s="213">
        <v>149.667</v>
      </c>
      <c r="G11" s="213">
        <v>150</v>
      </c>
      <c r="H11" s="213">
        <v>140</v>
      </c>
      <c r="I11" s="213">
        <v>148</v>
      </c>
    </row>
    <row r="12" spans="1:9" x14ac:dyDescent="0.2">
      <c r="A12" s="73">
        <v>7</v>
      </c>
      <c r="B12" s="92" t="s">
        <v>575</v>
      </c>
      <c r="C12" s="486">
        <v>131.583</v>
      </c>
      <c r="D12" s="213">
        <v>110.667</v>
      </c>
      <c r="E12" s="213">
        <v>123</v>
      </c>
      <c r="F12" s="213">
        <v>147.667</v>
      </c>
      <c r="G12" s="213">
        <v>149</v>
      </c>
      <c r="H12" s="213">
        <v>140</v>
      </c>
      <c r="I12" s="213">
        <v>146</v>
      </c>
    </row>
    <row r="13" spans="1:9" x14ac:dyDescent="0.2">
      <c r="A13" s="73">
        <v>8</v>
      </c>
      <c r="B13" s="93" t="s">
        <v>578</v>
      </c>
      <c r="C13" s="486">
        <v>136</v>
      </c>
      <c r="D13" s="213">
        <v>116.667</v>
      </c>
      <c r="E13" s="213">
        <v>127.333</v>
      </c>
      <c r="F13" s="213">
        <v>152.667</v>
      </c>
      <c r="G13" s="213">
        <v>150</v>
      </c>
      <c r="H13" s="213">
        <v>144</v>
      </c>
      <c r="I13" s="213">
        <v>148</v>
      </c>
    </row>
    <row r="14" spans="1:9" x14ac:dyDescent="0.2">
      <c r="A14" s="73">
        <v>9</v>
      </c>
      <c r="B14" s="92" t="s">
        <v>581</v>
      </c>
      <c r="C14" s="486">
        <v>133.583</v>
      </c>
      <c r="D14" s="213">
        <v>113.667</v>
      </c>
      <c r="E14" s="213">
        <v>123.333</v>
      </c>
      <c r="F14" s="213">
        <v>151.667</v>
      </c>
      <c r="G14" s="213">
        <v>150</v>
      </c>
      <c r="H14" s="213">
        <v>139</v>
      </c>
      <c r="I14" s="213">
        <v>148</v>
      </c>
    </row>
    <row r="15" spans="1:9" x14ac:dyDescent="0.2">
      <c r="A15" s="73">
        <v>10</v>
      </c>
      <c r="B15" s="91" t="s">
        <v>583</v>
      </c>
      <c r="C15" s="486">
        <v>134.083</v>
      </c>
      <c r="D15" s="213">
        <v>114</v>
      </c>
      <c r="E15" s="213">
        <v>123.667</v>
      </c>
      <c r="F15" s="213">
        <v>152</v>
      </c>
      <c r="G15" s="213">
        <v>149</v>
      </c>
      <c r="H15" s="213">
        <v>143</v>
      </c>
      <c r="I15" s="213">
        <v>148</v>
      </c>
    </row>
    <row r="16" spans="1:9" x14ac:dyDescent="0.2">
      <c r="A16" s="73">
        <v>11</v>
      </c>
      <c r="B16" s="91" t="s">
        <v>585</v>
      </c>
      <c r="C16" s="486">
        <v>136.917</v>
      </c>
      <c r="D16" s="213">
        <v>119.333</v>
      </c>
      <c r="E16" s="213">
        <v>127.667</v>
      </c>
      <c r="F16" s="213">
        <v>154</v>
      </c>
      <c r="G16" s="213">
        <v>149</v>
      </c>
      <c r="H16" s="213">
        <v>142</v>
      </c>
      <c r="I16" s="213">
        <v>149</v>
      </c>
    </row>
    <row r="17" spans="1:9" x14ac:dyDescent="0.2">
      <c r="A17" s="73">
        <v>12</v>
      </c>
      <c r="B17" s="94" t="s">
        <v>587</v>
      </c>
      <c r="C17" s="486">
        <v>133.833</v>
      </c>
      <c r="D17" s="213">
        <v>113.333</v>
      </c>
      <c r="E17" s="213">
        <v>124.333</v>
      </c>
      <c r="F17" s="213">
        <v>151.667</v>
      </c>
      <c r="G17" s="213">
        <v>149</v>
      </c>
      <c r="H17" s="213">
        <v>141</v>
      </c>
      <c r="I17" s="213">
        <v>148</v>
      </c>
    </row>
    <row r="18" spans="1:9" x14ac:dyDescent="0.2">
      <c r="A18" s="73">
        <v>13</v>
      </c>
      <c r="B18" s="94" t="s">
        <v>589</v>
      </c>
      <c r="C18" s="486">
        <v>133.917</v>
      </c>
      <c r="D18" s="213">
        <v>113.667</v>
      </c>
      <c r="E18" s="213">
        <v>124.667</v>
      </c>
      <c r="F18" s="213">
        <v>151.333</v>
      </c>
      <c r="G18" s="213">
        <v>149</v>
      </c>
      <c r="H18" s="213">
        <v>141</v>
      </c>
      <c r="I18" s="213">
        <v>148</v>
      </c>
    </row>
    <row r="19" spans="1:9" x14ac:dyDescent="0.2">
      <c r="A19" s="73">
        <v>14</v>
      </c>
      <c r="B19" s="95" t="s">
        <v>590</v>
      </c>
      <c r="C19" s="486">
        <v>131.833</v>
      </c>
      <c r="D19" s="213">
        <v>111.667</v>
      </c>
      <c r="E19" s="213">
        <v>122</v>
      </c>
      <c r="F19" s="213">
        <v>149</v>
      </c>
      <c r="G19" s="213">
        <v>148</v>
      </c>
      <c r="H19" s="213">
        <v>140</v>
      </c>
      <c r="I19" s="213">
        <v>146</v>
      </c>
    </row>
    <row r="20" spans="1:9" x14ac:dyDescent="0.2">
      <c r="A20" s="73">
        <v>15</v>
      </c>
      <c r="B20" s="96" t="s">
        <v>591</v>
      </c>
      <c r="C20" s="486">
        <v>134.417</v>
      </c>
      <c r="D20" s="213">
        <v>114.667</v>
      </c>
      <c r="E20" s="213">
        <v>124.333</v>
      </c>
      <c r="F20" s="213">
        <v>152.667</v>
      </c>
      <c r="G20" s="213">
        <v>149</v>
      </c>
      <c r="H20" s="213">
        <v>141</v>
      </c>
      <c r="I20" s="213">
        <v>148</v>
      </c>
    </row>
    <row r="21" spans="1:9" x14ac:dyDescent="0.2">
      <c r="A21" s="73">
        <v>16</v>
      </c>
      <c r="B21" s="95" t="s">
        <v>592</v>
      </c>
      <c r="C21" s="486">
        <v>132.833</v>
      </c>
      <c r="D21" s="213">
        <v>113</v>
      </c>
      <c r="E21" s="213">
        <v>124</v>
      </c>
      <c r="F21" s="213">
        <v>148.667</v>
      </c>
      <c r="G21" s="213">
        <v>148</v>
      </c>
      <c r="H21" s="213">
        <v>142</v>
      </c>
      <c r="I21" s="213">
        <v>147</v>
      </c>
    </row>
    <row r="22" spans="1:9" x14ac:dyDescent="0.2">
      <c r="A22" s="73">
        <v>17</v>
      </c>
      <c r="B22" s="95" t="s">
        <v>32</v>
      </c>
      <c r="C22" s="486">
        <v>134</v>
      </c>
      <c r="D22" s="213">
        <v>114.667</v>
      </c>
      <c r="E22" s="213">
        <v>124.333</v>
      </c>
      <c r="F22" s="213">
        <v>150.667</v>
      </c>
      <c r="G22" s="213">
        <v>149</v>
      </c>
      <c r="H22" s="213">
        <v>143</v>
      </c>
      <c r="I22" s="213">
        <v>147</v>
      </c>
    </row>
    <row r="23" spans="1:9" x14ac:dyDescent="0.2">
      <c r="A23" s="73">
        <v>18</v>
      </c>
      <c r="B23" s="94" t="s">
        <v>593</v>
      </c>
      <c r="C23" s="486">
        <v>136</v>
      </c>
      <c r="D23" s="213">
        <v>117.333</v>
      </c>
      <c r="E23" s="213">
        <v>128</v>
      </c>
      <c r="F23" s="213">
        <v>150.333</v>
      </c>
      <c r="G23" s="213">
        <v>151</v>
      </c>
      <c r="H23" s="213">
        <v>145</v>
      </c>
      <c r="I23" s="213">
        <v>149</v>
      </c>
    </row>
    <row r="24" spans="1:9" x14ac:dyDescent="0.2">
      <c r="A24" s="73">
        <v>19</v>
      </c>
      <c r="B24" s="94" t="s">
        <v>595</v>
      </c>
      <c r="C24" s="486">
        <v>137.25</v>
      </c>
      <c r="D24" s="213">
        <v>119</v>
      </c>
      <c r="E24" s="213">
        <v>128.667</v>
      </c>
      <c r="F24" s="213">
        <v>153.333</v>
      </c>
      <c r="G24" s="213">
        <v>152</v>
      </c>
      <c r="H24" s="213">
        <v>144</v>
      </c>
      <c r="I24" s="213">
        <v>148</v>
      </c>
    </row>
    <row r="25" spans="1:9" x14ac:dyDescent="0.2">
      <c r="A25" s="73">
        <v>20</v>
      </c>
      <c r="B25" s="94" t="s">
        <v>597</v>
      </c>
      <c r="C25" s="486">
        <v>137.417</v>
      </c>
      <c r="D25" s="213">
        <v>119</v>
      </c>
      <c r="E25" s="213">
        <v>128.667</v>
      </c>
      <c r="F25" s="213">
        <v>153</v>
      </c>
      <c r="G25" s="213">
        <v>152</v>
      </c>
      <c r="H25" s="213">
        <v>146</v>
      </c>
      <c r="I25" s="213">
        <v>149</v>
      </c>
    </row>
    <row r="26" spans="1:9" x14ac:dyDescent="0.2">
      <c r="A26" s="73">
        <v>21</v>
      </c>
      <c r="B26" s="97" t="s">
        <v>598</v>
      </c>
      <c r="C26" s="486">
        <v>135.583</v>
      </c>
      <c r="D26" s="213">
        <v>115.333</v>
      </c>
      <c r="E26" s="213">
        <v>126.333</v>
      </c>
      <c r="F26" s="213">
        <v>152.333</v>
      </c>
      <c r="G26" s="213">
        <v>153</v>
      </c>
      <c r="H26" s="213">
        <v>143</v>
      </c>
      <c r="I26" s="213">
        <v>149</v>
      </c>
    </row>
    <row r="27" spans="1:9" x14ac:dyDescent="0.2">
      <c r="A27" s="73">
        <v>22</v>
      </c>
      <c r="B27" s="97" t="s">
        <v>15</v>
      </c>
      <c r="C27" s="486">
        <v>135</v>
      </c>
      <c r="D27" s="213">
        <v>115.667</v>
      </c>
      <c r="E27" s="213">
        <v>125.333</v>
      </c>
      <c r="F27" s="213">
        <v>151.667</v>
      </c>
      <c r="G27" s="213">
        <v>151</v>
      </c>
      <c r="H27" s="213">
        <v>142</v>
      </c>
      <c r="I27" s="213">
        <v>149</v>
      </c>
    </row>
    <row r="28" spans="1:9" x14ac:dyDescent="0.2">
      <c r="A28" s="73">
        <v>23</v>
      </c>
      <c r="B28" s="97" t="s">
        <v>16</v>
      </c>
      <c r="C28" s="486">
        <v>134.75</v>
      </c>
      <c r="D28" s="213">
        <v>116</v>
      </c>
      <c r="E28" s="213">
        <v>125</v>
      </c>
      <c r="F28" s="213">
        <v>152</v>
      </c>
      <c r="G28" s="213">
        <v>149</v>
      </c>
      <c r="H28" s="213">
        <v>141</v>
      </c>
      <c r="I28" s="213">
        <v>148</v>
      </c>
    </row>
    <row r="29" spans="1:9" x14ac:dyDescent="0.2">
      <c r="A29" s="73">
        <v>24</v>
      </c>
      <c r="B29" s="97" t="s">
        <v>11</v>
      </c>
      <c r="C29" s="486">
        <v>137.667</v>
      </c>
      <c r="D29" s="213">
        <v>118</v>
      </c>
      <c r="E29" s="213">
        <v>129</v>
      </c>
      <c r="F29" s="213">
        <v>155</v>
      </c>
      <c r="G29" s="213">
        <v>151</v>
      </c>
      <c r="H29" s="213">
        <v>144</v>
      </c>
      <c r="I29" s="213">
        <v>151</v>
      </c>
    </row>
    <row r="30" spans="1:9" x14ac:dyDescent="0.2">
      <c r="A30" s="73">
        <v>25</v>
      </c>
      <c r="B30" s="97" t="s">
        <v>600</v>
      </c>
      <c r="C30" s="486">
        <v>138.25</v>
      </c>
      <c r="D30" s="213">
        <v>123</v>
      </c>
      <c r="E30" s="213">
        <v>129</v>
      </c>
      <c r="F30" s="213">
        <v>153</v>
      </c>
      <c r="G30" s="213">
        <v>152</v>
      </c>
      <c r="H30" s="213">
        <v>142</v>
      </c>
      <c r="I30" s="213">
        <v>150</v>
      </c>
    </row>
    <row r="31" spans="1:9" x14ac:dyDescent="0.2">
      <c r="A31" s="83">
        <v>26</v>
      </c>
      <c r="B31" s="98" t="s">
        <v>505</v>
      </c>
      <c r="C31" s="486">
        <v>135.75</v>
      </c>
      <c r="D31" s="213">
        <v>115.667</v>
      </c>
      <c r="E31" s="213">
        <v>126.333</v>
      </c>
      <c r="F31" s="213">
        <v>153.333</v>
      </c>
      <c r="G31" s="213">
        <v>151</v>
      </c>
      <c r="H31" s="213">
        <v>143</v>
      </c>
      <c r="I31" s="213">
        <v>149</v>
      </c>
    </row>
    <row r="32" spans="1:9" x14ac:dyDescent="0.2">
      <c r="A32" s="73">
        <v>27</v>
      </c>
      <c r="B32" s="99" t="s">
        <v>20</v>
      </c>
      <c r="C32" s="486">
        <v>135.083</v>
      </c>
      <c r="D32" s="213">
        <v>116.667</v>
      </c>
      <c r="E32" s="213">
        <v>125</v>
      </c>
      <c r="F32" s="213">
        <v>152</v>
      </c>
      <c r="G32" s="213">
        <v>150</v>
      </c>
      <c r="H32" s="213">
        <v>142</v>
      </c>
      <c r="I32" s="213">
        <v>148</v>
      </c>
    </row>
    <row r="33" spans="1:9" x14ac:dyDescent="0.2">
      <c r="A33" s="73">
        <v>28</v>
      </c>
      <c r="B33" s="99" t="s">
        <v>22</v>
      </c>
      <c r="C33" s="486">
        <v>135.333</v>
      </c>
      <c r="D33" s="213">
        <v>115.667</v>
      </c>
      <c r="E33" s="213">
        <v>125.667</v>
      </c>
      <c r="F33" s="213">
        <v>154</v>
      </c>
      <c r="G33" s="213">
        <v>149</v>
      </c>
      <c r="H33" s="213">
        <v>141</v>
      </c>
      <c r="I33" s="213">
        <v>148</v>
      </c>
    </row>
    <row r="34" spans="1:9" x14ac:dyDescent="0.2">
      <c r="A34" s="73">
        <v>29</v>
      </c>
      <c r="B34" s="20" t="s">
        <v>603</v>
      </c>
      <c r="C34" s="486">
        <v>134.667</v>
      </c>
      <c r="D34" s="213">
        <v>116.333</v>
      </c>
      <c r="E34" s="213">
        <v>125</v>
      </c>
      <c r="F34" s="213">
        <v>151.667</v>
      </c>
      <c r="G34" s="213">
        <v>149</v>
      </c>
      <c r="H34" s="213">
        <v>141</v>
      </c>
      <c r="I34" s="213">
        <v>147</v>
      </c>
    </row>
    <row r="35" spans="1:9" x14ac:dyDescent="0.2">
      <c r="A35" s="73">
        <v>30</v>
      </c>
      <c r="B35" s="20" t="s">
        <v>605</v>
      </c>
      <c r="C35" s="486">
        <v>134.75</v>
      </c>
      <c r="D35" s="213">
        <v>115.333</v>
      </c>
      <c r="E35" s="213">
        <v>125.333</v>
      </c>
      <c r="F35" s="213">
        <v>152.667</v>
      </c>
      <c r="G35" s="213">
        <v>149</v>
      </c>
      <c r="H35" s="213">
        <v>140</v>
      </c>
      <c r="I35" s="213">
        <v>148</v>
      </c>
    </row>
    <row r="36" spans="1:9" x14ac:dyDescent="0.2">
      <c r="A36" s="73">
        <v>31</v>
      </c>
      <c r="B36" s="100" t="s">
        <v>607</v>
      </c>
      <c r="C36" s="486">
        <v>135.333</v>
      </c>
      <c r="D36" s="213">
        <v>115.667</v>
      </c>
      <c r="E36" s="213">
        <v>126.333</v>
      </c>
      <c r="F36" s="213">
        <v>153.667</v>
      </c>
      <c r="G36" s="213">
        <v>150</v>
      </c>
      <c r="H36" s="213">
        <v>141</v>
      </c>
      <c r="I36" s="213">
        <v>146</v>
      </c>
    </row>
    <row r="37" spans="1:9" x14ac:dyDescent="0.2">
      <c r="A37" s="73">
        <v>32</v>
      </c>
      <c r="B37" s="73" t="s">
        <v>26</v>
      </c>
      <c r="C37" s="486">
        <v>135.333</v>
      </c>
      <c r="D37" s="213">
        <v>116</v>
      </c>
      <c r="E37" s="213">
        <v>126.667</v>
      </c>
      <c r="F37" s="213">
        <v>152.667</v>
      </c>
      <c r="G37" s="213">
        <v>149</v>
      </c>
      <c r="H37" s="213">
        <v>140</v>
      </c>
      <c r="I37" s="213">
        <v>149</v>
      </c>
    </row>
    <row r="38" spans="1:9" x14ac:dyDescent="0.2">
      <c r="A38" s="73">
        <v>33</v>
      </c>
      <c r="B38" s="73" t="s">
        <v>28</v>
      </c>
      <c r="C38" s="486">
        <v>137.583</v>
      </c>
      <c r="D38" s="213">
        <v>118.667</v>
      </c>
      <c r="E38" s="213">
        <v>128.667</v>
      </c>
      <c r="F38" s="213">
        <v>154.333</v>
      </c>
      <c r="G38" s="213">
        <v>151</v>
      </c>
      <c r="H38" s="213">
        <v>145</v>
      </c>
      <c r="I38" s="213">
        <v>150</v>
      </c>
    </row>
    <row r="39" spans="1:9" x14ac:dyDescent="0.2">
      <c r="A39" s="73">
        <v>34</v>
      </c>
      <c r="B39" s="73" t="s">
        <v>29</v>
      </c>
      <c r="C39" s="486">
        <v>135.5</v>
      </c>
      <c r="D39" s="213">
        <v>115.333</v>
      </c>
      <c r="E39" s="213">
        <v>126</v>
      </c>
      <c r="F39" s="213">
        <v>153.333</v>
      </c>
      <c r="G39" s="213">
        <v>150</v>
      </c>
      <c r="H39" s="213">
        <v>143</v>
      </c>
      <c r="I39" s="213">
        <v>149</v>
      </c>
    </row>
    <row r="40" spans="1:9" x14ac:dyDescent="0.2">
      <c r="A40" s="73">
        <v>35</v>
      </c>
      <c r="B40" s="73" t="s">
        <v>609</v>
      </c>
      <c r="C40" s="486">
        <v>134.417</v>
      </c>
      <c r="D40" s="213">
        <v>115.333</v>
      </c>
      <c r="E40" s="213">
        <v>125</v>
      </c>
      <c r="F40" s="213">
        <v>151.667</v>
      </c>
      <c r="G40" s="213">
        <v>149</v>
      </c>
      <c r="H40" s="213">
        <v>141</v>
      </c>
      <c r="I40" s="213">
        <v>147</v>
      </c>
    </row>
    <row r="41" spans="1:9" x14ac:dyDescent="0.2">
      <c r="A41" s="73">
        <v>36</v>
      </c>
      <c r="B41" s="73" t="s">
        <v>611</v>
      </c>
      <c r="C41" s="486">
        <v>137.583</v>
      </c>
      <c r="D41" s="213">
        <v>119.333</v>
      </c>
      <c r="E41" s="213">
        <v>129</v>
      </c>
      <c r="F41" s="213">
        <v>154.333</v>
      </c>
      <c r="G41" s="213">
        <v>151</v>
      </c>
      <c r="H41" s="213">
        <v>142</v>
      </c>
      <c r="I41" s="213">
        <v>150</v>
      </c>
    </row>
    <row r="42" spans="1:9" x14ac:dyDescent="0.2">
      <c r="A42" s="73">
        <v>37</v>
      </c>
      <c r="B42" s="73" t="s">
        <v>613</v>
      </c>
      <c r="C42" s="486">
        <v>132.583</v>
      </c>
      <c r="D42" s="213">
        <v>112</v>
      </c>
      <c r="E42" s="213">
        <v>125</v>
      </c>
      <c r="F42" s="213">
        <v>148</v>
      </c>
      <c r="G42" s="213">
        <v>149</v>
      </c>
      <c r="H42" s="213">
        <v>140</v>
      </c>
      <c r="I42" s="213">
        <v>147</v>
      </c>
    </row>
    <row r="43" spans="1:9" x14ac:dyDescent="0.2">
      <c r="A43" s="73">
        <v>38</v>
      </c>
      <c r="B43" s="73" t="s">
        <v>615</v>
      </c>
      <c r="C43" s="486">
        <v>133.917</v>
      </c>
      <c r="D43" s="213">
        <v>113</v>
      </c>
      <c r="E43" s="213">
        <v>124.333</v>
      </c>
      <c r="F43" s="213">
        <v>152.333</v>
      </c>
      <c r="G43" s="213">
        <v>149</v>
      </c>
      <c r="H43" s="213">
        <v>141</v>
      </c>
      <c r="I43" s="213">
        <v>148</v>
      </c>
    </row>
    <row r="44" spans="1:9" x14ac:dyDescent="0.2">
      <c r="A44" s="482"/>
      <c r="B44" s="482" t="s">
        <v>500</v>
      </c>
      <c r="C44" s="483">
        <f>AVERAGE(C6:C43)</f>
        <v>135.25655263157893</v>
      </c>
      <c r="D44" s="483">
        <v>115.94739473684209</v>
      </c>
      <c r="E44" s="483">
        <v>126.06139473684209</v>
      </c>
      <c r="F44" s="483">
        <v>152.09652631578948</v>
      </c>
      <c r="G44" s="483">
        <v>150.10526315789474</v>
      </c>
      <c r="H44" s="483">
        <v>142.23684210526315</v>
      </c>
      <c r="I44" s="483">
        <v>148.42105263157896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SRPN Table Index </vt:lpstr>
      <vt:lpstr>Table 1. Participants</vt:lpstr>
      <vt:lpstr>Table 2. Entries</vt:lpstr>
      <vt:lpstr>Table 3. Agronomic Summary</vt:lpstr>
      <vt:lpstr>Table 4. Grain Yield by locn.</vt:lpstr>
      <vt:lpstr>Table 5. State&amp;Zone Yield Means</vt:lpstr>
      <vt:lpstr>Table 6. Grain Volume Weight</vt:lpstr>
      <vt:lpstr>Table 7. Plant Height</vt:lpstr>
      <vt:lpstr>Table 8. Heading Date</vt:lpstr>
      <vt:lpstr>Table 9. Stability Analysis</vt:lpstr>
      <vt:lpstr>Table 10. DNA Marker Data</vt:lpstr>
      <vt:lpstr>Table 11. Stripe (Yellow) Rust</vt:lpstr>
      <vt:lpstr>Table 12.  Leaf Rust and LAD</vt:lpstr>
      <vt:lpstr>Table 13.  Stem Rust</vt:lpstr>
      <vt:lpstr>Table 14. Dwarf Bunt Disease</vt:lpstr>
      <vt:lpstr>Table 15.  Virus Diseases</vt:lpstr>
      <vt:lpstr>Table 16. Lodging Scores</vt:lpstr>
      <vt:lpstr>Table 17. Sprouting 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Graybosch</dc:creator>
  <cp:lastModifiedBy>Steve.Masterson</cp:lastModifiedBy>
  <cp:lastPrinted>2016-12-12T22:10:08Z</cp:lastPrinted>
  <dcterms:created xsi:type="dcterms:W3CDTF">2014-08-28T18:01:06Z</dcterms:created>
  <dcterms:modified xsi:type="dcterms:W3CDTF">2016-12-21T18:22:03Z</dcterms:modified>
</cp:coreProperties>
</file>